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639" lockStructure="1"/>
  <bookViews>
    <workbookView xWindow="120" yWindow="210" windowWidth="21075" windowHeight="1042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O15" i="5" l="1"/>
  <c r="M15" i="5"/>
  <c r="K15" i="5"/>
  <c r="I15" i="5"/>
  <c r="G15" i="5"/>
  <c r="E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<sst xmlns="http://schemas.openxmlformats.org/spreadsheetml/2006/main" count="1155" uniqueCount="190">
  <si>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</si>
  <si>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</si>
  <si>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</si>
  <si>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</si>
  <si>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</si>
  <si>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</si>
  <si>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</si>
  <si>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</si>
  <si>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</si>
  <si>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</si>
  <si>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</si>
  <si>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</si>
  <si>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</si>
  <si>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</si>
  <si>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</si>
  <si>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</si>
  <si>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</si>
  <si>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</si>
  <si>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</si>
  <si>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</si>
  <si>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</si>
  <si>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</si>
  <si>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</si>
  <si>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</si>
  <si>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</si>
  <si>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</si>
  <si>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</si>
  <si>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</si>
  <si>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</si>
  <si>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</si>
  <si>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</si>
  <si>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</si>
  <si>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</si>
  <si>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</si>
  <si>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</si>
  <si>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</si>
  <si>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</si>
  <si>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</si>
  <si>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</si>
  <si>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</si>
  <si>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</si>
  <si>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</si>
  <si>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</si>
  <si>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</si>
  <si>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</si>
  <si>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</si>
  <si>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</si>
  <si>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</si>
  <si>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</si>
  <si>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</si>
  <si>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</si>
  <si>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</si>
  <si>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</si>
  <si>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</si>
  <si>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</si>
  <si>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</si>
  <si>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</si>
  <si>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</si>
  <si>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</si>
  <si>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</si>
  <si>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</si>
  <si>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</si>
  <si>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</si>
  <si>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</si>
  <si>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</si>
  <si>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</si>
  <si>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</si>
  <si>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</si>
  <si>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</si>
  <si>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</si>
  <si>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</si>
  <si>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</si>
  <si>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</si>
  <si>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</si>
  <si>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</si>
  <si>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</si>
  <si>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</si>
  <si>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</si>
  <si>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</si>
  <si>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</si>
  <si>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</si>
  <si>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</si>
  <si>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</si>
  <si>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</si>
  <si>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</si>
  <si>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</si>
  <si>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</si>
  <si>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</si>
  <si>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</si>
  <si>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</si>
  <si>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</si>
  <si>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</si>
  <si>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</si>
  <si>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</si>
  <si>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</si>
  <si>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</si>
  <si>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</si>
  <si>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</si>
  <si>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</si>
  <si>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</si>
  <si>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</si>
  <si>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</si>
  <si>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</si>
  <si>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</si>
  <si>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</si>
  <si>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</si>
  <si>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</si>
  <si>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</si>
  <si>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</si>
  <si>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</si>
  <si>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</si>
  <si>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</si>
  <si>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</si>
  <si>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</si>
  <si>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</si>
  <si>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</si>
  <si>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</si>
  <si>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</si>
  <si>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</si>
  <si>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</si>
  <si>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</si>
  <si>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</si>
  <si>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</si>
  <si>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</si>
  <si>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</si>
  <si>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</si>
  <si>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</si>
  <si>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</si>
  <si>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</si>
  <si>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</si>
  <si>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</si>
  <si>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</si>
  <si>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</si>
  <si>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</si>
  <si>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</si>
  <si>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</si>
  <si>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</si>
  <si>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</si>
  <si>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</si>
  <si>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</si>
  <si>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</si>
  <si>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</si>
  <si>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</si>
  <si>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</si>
  <si>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</si>
  <si>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</si>
  <si>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</si>
  <si>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</si>
  <si>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</si>
  <si>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</si>
  <si>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</si>
  <si>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</si>
  <si>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</si>
  <si>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</si>
  <si>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</si>
  <si>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</si>
  <si>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</si>
  <si>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</si>
  <si>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</si>
  <si>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</si>
  <si>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</si>
  <si>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</si>
  <si>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</si>
  <si>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</si>
  <si>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</si>
  <si>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</si>
  <si>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</si>
  <si>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</si>
  <si>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</si>
  <si>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</si>
  <si>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</si>
  <si>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</si>
  <si>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</si>
  <si>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</si>
  <si>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</si>
  <si>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</si>
  <si>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</si>
  <si>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</si>
  <si>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</si>
  <si>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</si>
  <si>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</si>
  <si>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</si>
  <si>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</si>
  <si>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</si>
  <si>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Ryan Diotte, Senior Regulatory Specialist</t>
  </si>
  <si>
    <t>519-352-3600 x 266</t>
  </si>
  <si>
    <t>ryan.diotte@entegrus.com</t>
  </si>
  <si>
    <t>No</t>
  </si>
  <si>
    <t>EB-2012-0289</t>
  </si>
  <si>
    <t>Approval for disposition was received on November 1,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</si>
</sst>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wrapText="1"/>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18" sqref="F18:J18"/>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21</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120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D7" sqref="D7"/>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Chatham-Kent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8600</v>
      </c>
      <c r="F5" s="90">
        <f>D5+E5</f>
        <v>8600</v>
      </c>
      <c r="G5" s="103">
        <v>18272</v>
      </c>
      <c r="H5" s="90">
        <f>F5+G5</f>
        <v>26872</v>
      </c>
      <c r="I5" s="103">
        <v>1198</v>
      </c>
      <c r="J5" s="90">
        <f>H5+I5</f>
        <v>28070</v>
      </c>
      <c r="K5" s="103">
        <v>1679</v>
      </c>
      <c r="L5" s="90">
        <f>J5+K5</f>
        <v>29749</v>
      </c>
      <c r="M5" s="103">
        <v>2245</v>
      </c>
      <c r="N5" s="90">
        <f>L5+M5</f>
        <v>31994</v>
      </c>
      <c r="O5" s="103">
        <v>194</v>
      </c>
      <c r="P5" s="90">
        <f>N5+O5</f>
        <v>32188</v>
      </c>
      <c r="Q5" s="103">
        <v>0</v>
      </c>
      <c r="R5" s="91">
        <f>P5+Q5</f>
        <v>32188</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1779466</v>
      </c>
      <c r="F7" s="92">
        <f t="shared" ref="F7:F12" si="0">D7+E7</f>
        <v>1779466</v>
      </c>
      <c r="G7" s="104">
        <v>2431348</v>
      </c>
      <c r="H7" s="92">
        <f t="shared" ref="H7:H12" si="1">F7+G7</f>
        <v>4210814</v>
      </c>
      <c r="I7" s="104">
        <v>419116</v>
      </c>
      <c r="J7" s="92">
        <f t="shared" ref="J7:J12" si="2">H7+I7</f>
        <v>4629930</v>
      </c>
      <c r="K7" s="104">
        <v>756079</v>
      </c>
      <c r="L7" s="92">
        <f t="shared" ref="L7:L12" si="3">J7+K7</f>
        <v>5386009</v>
      </c>
      <c r="M7" s="104">
        <v>872954</v>
      </c>
      <c r="N7" s="92">
        <f t="shared" ref="N7:N12" si="4">L7+M7</f>
        <v>6258963</v>
      </c>
      <c r="O7" s="104">
        <v>154938</v>
      </c>
      <c r="P7" s="92">
        <f t="shared" ref="P7:P12" si="5">N7+O7</f>
        <v>6413901</v>
      </c>
      <c r="Q7" s="104">
        <v>0</v>
      </c>
      <c r="R7" s="93">
        <f t="shared" ref="R7:R12" si="6">P7+Q7</f>
        <v>6413901</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c r="P8" s="92">
        <f t="shared" si="5"/>
        <v>0</v>
      </c>
      <c r="Q8" s="104">
        <v>0</v>
      </c>
      <c r="R8" s="93">
        <f t="shared" si="6"/>
        <v>0</v>
      </c>
    </row>
    <row r="9" spans="2:19" x14ac:dyDescent="0.25">
      <c r="B9" s="29" t="s">
        <v>127</v>
      </c>
      <c r="C9" s="57">
        <v>1920</v>
      </c>
      <c r="D9" s="104">
        <v>0</v>
      </c>
      <c r="E9" s="104">
        <v>34920</v>
      </c>
      <c r="F9" s="92">
        <f t="shared" si="0"/>
        <v>34920</v>
      </c>
      <c r="G9" s="104">
        <v>108147</v>
      </c>
      <c r="H9" s="92">
        <f t="shared" si="1"/>
        <v>143067</v>
      </c>
      <c r="I9" s="104">
        <v>8883</v>
      </c>
      <c r="J9" s="92">
        <f t="shared" si="2"/>
        <v>151950</v>
      </c>
      <c r="K9" s="104">
        <v>31643</v>
      </c>
      <c r="L9" s="92">
        <f t="shared" si="3"/>
        <v>183593</v>
      </c>
      <c r="M9" s="104">
        <v>42113</v>
      </c>
      <c r="N9" s="92">
        <f t="shared" si="4"/>
        <v>225706</v>
      </c>
      <c r="O9" s="104">
        <v>5953</v>
      </c>
      <c r="P9" s="92">
        <f t="shared" si="5"/>
        <v>231659</v>
      </c>
      <c r="Q9" s="104">
        <v>0</v>
      </c>
      <c r="R9" s="93">
        <f t="shared" si="6"/>
        <v>231659</v>
      </c>
    </row>
    <row r="10" spans="2:19" x14ac:dyDescent="0.25">
      <c r="B10" s="29" t="s">
        <v>128</v>
      </c>
      <c r="C10" s="57">
        <v>1925</v>
      </c>
      <c r="D10" s="104">
        <v>0</v>
      </c>
      <c r="E10" s="104">
        <v>127631</v>
      </c>
      <c r="F10" s="92">
        <f t="shared" si="0"/>
        <v>127631</v>
      </c>
      <c r="G10" s="104">
        <v>135542</v>
      </c>
      <c r="H10" s="92">
        <f t="shared" si="1"/>
        <v>263173</v>
      </c>
      <c r="I10" s="104">
        <v>7066</v>
      </c>
      <c r="J10" s="92">
        <f t="shared" si="2"/>
        <v>270239</v>
      </c>
      <c r="K10" s="104">
        <v>13871</v>
      </c>
      <c r="L10" s="92">
        <f t="shared" si="3"/>
        <v>284110</v>
      </c>
      <c r="M10" s="104">
        <v>14595</v>
      </c>
      <c r="N10" s="92">
        <f t="shared" si="4"/>
        <v>298705</v>
      </c>
      <c r="O10" s="104">
        <v>3795</v>
      </c>
      <c r="P10" s="92">
        <f t="shared" si="5"/>
        <v>302500</v>
      </c>
      <c r="Q10" s="104">
        <v>0</v>
      </c>
      <c r="R10" s="93">
        <f t="shared" si="6"/>
        <v>302500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1942017</v>
      </c>
      <c r="F13" s="96">
        <f t="shared" si="7"/>
        <v>1942017</v>
      </c>
      <c r="G13" s="106">
        <f t="shared" si="7"/>
        <v>2675037</v>
      </c>
      <c r="H13" s="96">
        <f t="shared" si="7"/>
        <v>4617054</v>
      </c>
      <c r="I13" s="106">
        <f t="shared" si="7"/>
        <v>435065</v>
      </c>
      <c r="J13" s="96">
        <f t="shared" si="7"/>
        <v>5052119</v>
      </c>
      <c r="K13" s="106">
        <f t="shared" si="7"/>
        <v>801593</v>
      </c>
      <c r="L13" s="96">
        <f t="shared" si="7"/>
        <v>5853712</v>
      </c>
      <c r="M13" s="106">
        <f t="shared" si="7"/>
        <v>929662</v>
      </c>
      <c r="N13" s="96">
        <f t="shared" si="7"/>
        <v>6783374</v>
      </c>
      <c r="O13" s="106">
        <f t="shared" si="7"/>
        <v>164686</v>
      </c>
      <c r="P13" s="96">
        <f t="shared" si="7"/>
        <v>6948060</v>
      </c>
      <c r="Q13" s="106">
        <f t="shared" si="7"/>
        <v>0</v>
      </c>
      <c r="R13" s="97">
        <f t="shared" si="7"/>
        <v>6948060</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f>-771102-34920-127631</f>
        <v>-933653</v>
      </c>
      <c r="F15" s="92">
        <f>D15+E15</f>
        <v>-933653</v>
      </c>
      <c r="G15" s="104">
        <f>-891494-108147-135542</f>
        <v>-1135183</v>
      </c>
      <c r="H15" s="92">
        <f>F15+G15</f>
        <v>-2068836</v>
      </c>
      <c r="I15" s="104">
        <f>-97794-6218-7066</f>
        <v>-111078</v>
      </c>
      <c r="J15" s="92">
        <f>H15+I15</f>
        <v>-2179914</v>
      </c>
      <c r="K15" s="104">
        <f>-176418-20851-16183</f>
        <v>-213452</v>
      </c>
      <c r="L15" s="92">
        <f>J15+K15</f>
        <v>-2393366</v>
      </c>
      <c r="M15" s="104">
        <f>-145492-21057-12162</f>
        <v>-178711</v>
      </c>
      <c r="N15" s="92">
        <f>L15+M15</f>
        <v>-2572077</v>
      </c>
      <c r="O15" s="104">
        <f>-4090-1786-1898</f>
        <v>-7774</v>
      </c>
      <c r="P15" s="92">
        <f>N15+O15</f>
        <v>-2579851</v>
      </c>
      <c r="Q15" s="104">
        <v>0</v>
      </c>
      <c r="R15" s="93">
        <f>P15+Q15</f>
        <v>-2579851</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-933653</v>
      </c>
      <c r="F19" s="96">
        <f t="shared" si="8"/>
        <v>-933653</v>
      </c>
      <c r="G19" s="106">
        <f t="shared" si="8"/>
        <v>-1135183</v>
      </c>
      <c r="H19" s="96">
        <f t="shared" si="8"/>
        <v>-2068836</v>
      </c>
      <c r="I19" s="106">
        <f t="shared" si="8"/>
        <v>-111078</v>
      </c>
      <c r="J19" s="96">
        <f t="shared" si="8"/>
        <v>-2179914</v>
      </c>
      <c r="K19" s="106">
        <f t="shared" si="8"/>
        <v>-213452</v>
      </c>
      <c r="L19" s="96">
        <f t="shared" si="8"/>
        <v>-2393366</v>
      </c>
      <c r="M19" s="106">
        <f t="shared" si="8"/>
        <v>-178711</v>
      </c>
      <c r="N19" s="96">
        <f t="shared" si="8"/>
        <v>-2572077</v>
      </c>
      <c r="O19" s="106">
        <f t="shared" si="8"/>
        <v>-7774</v>
      </c>
      <c r="P19" s="96">
        <f t="shared" si="8"/>
        <v>-2579851</v>
      </c>
      <c r="Q19" s="106">
        <f t="shared" si="8"/>
        <v>0</v>
      </c>
      <c r="R19" s="97">
        <f t="shared" si="8"/>
        <v>-2579851</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1008364</v>
      </c>
      <c r="F21" s="98">
        <f t="shared" si="9"/>
        <v>1008364</v>
      </c>
      <c r="G21" s="107">
        <f t="shared" si="9"/>
        <v>1539854</v>
      </c>
      <c r="H21" s="98">
        <f t="shared" si="9"/>
        <v>2548218</v>
      </c>
      <c r="I21" s="107">
        <f t="shared" si="9"/>
        <v>323987</v>
      </c>
      <c r="J21" s="98">
        <f t="shared" si="9"/>
        <v>2872205</v>
      </c>
      <c r="K21" s="107">
        <f t="shared" si="9"/>
        <v>588141</v>
      </c>
      <c r="L21" s="98">
        <f t="shared" si="9"/>
        <v>3460346</v>
      </c>
      <c r="M21" s="107">
        <f t="shared" si="9"/>
        <v>750951</v>
      </c>
      <c r="N21" s="98">
        <f t="shared" si="9"/>
        <v>4211297</v>
      </c>
      <c r="O21" s="107">
        <f t="shared" si="9"/>
        <v>156912</v>
      </c>
      <c r="P21" s="98">
        <f t="shared" si="9"/>
        <v>4368209</v>
      </c>
      <c r="Q21" s="107">
        <f t="shared" si="9"/>
        <v>0</v>
      </c>
      <c r="R21" s="99">
        <f t="shared" si="9"/>
        <v>4368209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189</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Chatham-Kent Hydro Inc.</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187</v>
      </c>
      <c r="E6" s="117" t="s">
        <v>187</v>
      </c>
      <c r="F6" s="117" t="s">
        <v>187</v>
      </c>
      <c r="G6" s="117" t="s">
        <v>187</v>
      </c>
      <c r="H6" s="117" t="s">
        <v>187</v>
      </c>
      <c r="I6" s="117" t="s">
        <v>187</v>
      </c>
      <c r="J6" s="117" t="s">
        <v>187</v>
      </c>
      <c r="K6" s="117" t="s">
        <v>187</v>
      </c>
      <c r="L6" s="117" t="s">
        <v>187</v>
      </c>
      <c r="M6" s="118" t="s">
        <v>187</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I5" activePane="bottomRight" state="frozen"/>
      <selection pane="topRight" activeCell="D1" sqref="D1"/>
      <selection pane="bottomLeft" activeCell="A5" sqref="A5"/>
      <selection pane="bottomRight" activeCell="E6" sqref="E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Chatham-Kent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0</v>
      </c>
      <c r="F6" s="122">
        <v>0</v>
      </c>
      <c r="G6" s="122">
        <v>0</v>
      </c>
      <c r="H6" s="122">
        <v>0</v>
      </c>
      <c r="I6" s="122">
        <v>1931.94</v>
      </c>
      <c r="J6" s="122">
        <v>1938.58</v>
      </c>
      <c r="K6" s="122">
        <v>1937.81</v>
      </c>
      <c r="L6" s="122">
        <v>1473.35</v>
      </c>
      <c r="M6" s="122">
        <v>1217.01</v>
      </c>
      <c r="N6" s="123">
        <v>1361.98</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=Chatham-Kent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=Chatham-Kent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=Chatham-Kent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=Chatham-Kent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=Chatham-Kent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=Chatham-Kent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=Chatham-Kent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=Chatham-Kent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=Chatham-Kent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=Chatham-Kent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=Chatham-Kent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ryan.diotte</cp:lastModifiedBy>
  <cp:lastPrinted>2013-03-08T16:45:12Z</cp:lastPrinted>
  <dcterms:created xsi:type="dcterms:W3CDTF">2013-02-20T13:45:42Z</dcterms:created>
  <dcterms:modified xsi:type="dcterms:W3CDTF">2013-03-08T16:45:17Z</dcterms:modified>
</cp:coreProperties>
</file>