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1108" windowHeight="11388"/>
  </bookViews>
  <sheets>
    <sheet name="OM&amp;A" sheetId="2" r:id="rId1"/>
    <sheet name="Capital" sheetId="3" r:id="rId2"/>
  </sheets>
  <calcPr calcId="145621"/>
</workbook>
</file>

<file path=xl/calcChain.xml><?xml version="1.0" encoding="utf-8"?>
<calcChain xmlns="http://schemas.openxmlformats.org/spreadsheetml/2006/main">
  <c r="I39" i="3" l="1"/>
  <c r="H39" i="3"/>
  <c r="G39" i="3"/>
  <c r="N15" i="2" l="1"/>
  <c r="M15" i="2"/>
  <c r="L15" i="2"/>
  <c r="G29" i="3" l="1"/>
  <c r="H29" i="3"/>
  <c r="I29" i="3"/>
  <c r="I40" i="3" l="1"/>
  <c r="H40" i="3"/>
  <c r="G40" i="3"/>
  <c r="I34" i="3"/>
  <c r="H34" i="3"/>
  <c r="G34" i="3"/>
  <c r="G35" i="3" s="1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<sst xmlns="http://schemas.openxmlformats.org/spreadsheetml/2006/main" count="108" uniqueCount="71">
  <si>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</si>
  <si>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</si>
  <si>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</si>
  <si>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</si>
  <si>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</si>
  <si>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</si>
  <si>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</si>
  <si>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</si>
  <si>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</si>
  <si>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</si>
  <si>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</si>
  <si>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</si>
  <si>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</si>
  <si>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</si>
  <si>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</si>
  <si>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</si>
  <si>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</si>
  <si>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</si>
  <si>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</si>
  <si>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</si>
  <si>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</si>
  <si>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</si>
  <si>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</si>
  <si>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</si>
  <si>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</si>
  <si>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</si>
  <si>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</si>
  <si>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</si>
  <si>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</si>
  <si>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</si>
  <si>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</si>
  <si>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</si>
  <si>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</si>
  <si>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</si>
  <si>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</si>
  <si>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</si>
  <si>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</si>
  <si>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</si>
  <si>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</si>
  <si>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</si>
  <si>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</si>
  <si>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</si>
  <si>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</si>
  <si>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</si>
  <si>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</si>
  <si>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</si>
  <si>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</si>
  <si>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</si>
  <si>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</si>
  <si>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</si>
  <si>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</si>
  <si>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</si>
  <si>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</si>
  <si>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</si>
  <si>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</si>
  <si>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</si>
  <si>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</si>
  <si>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</si>
  <si>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</si>
  <si>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</si>
  <si>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</si>
  <si>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</si>
  <si>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</si>
  <si>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</si>
  <si>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</si>
  <si>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</si>
  <si>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</si>
  <si>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</si>
  <si>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</si>
  <si>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 xml:space="preserve"> </t>
  </si>
  <si>
    <t>Oakville Hydro Electricity Distribution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</si>
</sst>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abSelected="1" topLeftCell="D1" zoomScaleNormal="100" workbookViewId="0">
      <selection activeCell="L6" sqref="L6:N12"/>
    </sheetView>
  </sheetViews>
  <sheetFormatPr defaultColWidth="8.90625" defaultRowHeight="13.2" x14ac:dyDescent="0.25"/>
  <cols>
    <col min="1" max="1" width="8.90625" style="49" customWidth="1"/>
    <col min="2" max="5" width="8.90625" style="49"/>
    <col min="6" max="6" width="25.6328125" style="49" customWidth="1"/>
    <col min="7" max="8" width="11.08984375" style="49" customWidth="1"/>
    <col min="9" max="9" width="11.81640625" style="49" customWidth="1"/>
    <col min="10" max="10" width="4.453125" style="51" customWidth="1"/>
    <col min="11" max="11" width="41.453125" style="49" customWidth="1"/>
    <col min="12" max="12" width="12.08984375" style="49" customWidth="1"/>
    <col min="13" max="13" width="12.90625" style="49" bestFit="1" customWidth="1"/>
    <col min="14" max="14" width="11.6328125" style="49" bestFit="1" customWidth="1"/>
    <col min="15" max="16384" width="8.90625" style="49"/>
  </cols>
  <sheetData>
    <row r="1" spans="1:15" ht="13.8" thickBot="1" x14ac:dyDescent="0.3"/>
    <row r="2" spans="1:15" ht="13.8" thickBot="1" x14ac:dyDescent="0.3">
      <c r="A2" s="99" t="s">
        <v>70</v>
      </c>
      <c r="B2" s="100"/>
      <c r="C2" s="100"/>
      <c r="D2" s="100"/>
      <c r="E2" s="100"/>
      <c r="F2" s="101"/>
      <c r="G2" s="55" t="s">
        <v>51</v>
      </c>
    </row>
    <row r="3" spans="1:15" ht="13.8" thickBot="1" x14ac:dyDescent="0.3"/>
    <row r="4" spans="1:15" ht="13.8" thickBot="1" x14ac:dyDescent="0.3">
      <c r="A4" s="96" t="s">
        <v>22</v>
      </c>
      <c r="B4" s="97"/>
      <c r="C4" s="97"/>
      <c r="D4" s="97"/>
      <c r="E4" s="97"/>
      <c r="F4" s="98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3">
      <c r="A5" s="93" t="s">
        <v>6</v>
      </c>
      <c r="B5" s="94"/>
      <c r="C5" s="94"/>
      <c r="D5" s="94"/>
      <c r="E5" s="94"/>
      <c r="F5" s="95"/>
      <c r="G5" s="93" t="s">
        <v>0</v>
      </c>
      <c r="H5" s="94"/>
      <c r="I5" s="95"/>
      <c r="J5" s="51"/>
      <c r="K5" s="93" t="s">
        <v>56</v>
      </c>
      <c r="L5" s="94"/>
      <c r="M5" s="94"/>
      <c r="N5" s="95"/>
    </row>
    <row r="6" spans="1:15" x14ac:dyDescent="0.25">
      <c r="A6" s="59" t="s">
        <v>57</v>
      </c>
      <c r="B6" s="60"/>
      <c r="C6" s="60"/>
      <c r="D6" s="60"/>
      <c r="E6" s="60"/>
      <c r="F6" s="60"/>
      <c r="G6" s="61">
        <v>3846220</v>
      </c>
      <c r="H6" s="62">
        <v>3645295</v>
      </c>
      <c r="I6" s="63">
        <v>4953375</v>
      </c>
      <c r="K6" s="62" t="s">
        <v>13</v>
      </c>
      <c r="L6" s="64">
        <v>3846220.11</v>
      </c>
      <c r="M6" s="64">
        <v>4510205.8600000003</v>
      </c>
      <c r="N6" s="64">
        <v>4953374.6400000006</v>
      </c>
    </row>
    <row r="7" spans="1:15" x14ac:dyDescent="0.25">
      <c r="A7" s="65" t="s">
        <v>58</v>
      </c>
      <c r="B7" s="66"/>
      <c r="C7" s="66"/>
      <c r="D7" s="66"/>
      <c r="E7" s="66"/>
      <c r="F7" s="66"/>
      <c r="G7" s="63">
        <v>2005361</v>
      </c>
      <c r="H7" s="62">
        <v>1922776</v>
      </c>
      <c r="I7" s="63">
        <v>1982894</v>
      </c>
      <c r="K7" s="62" t="s">
        <v>14</v>
      </c>
      <c r="L7" s="61">
        <v>2005360.8</v>
      </c>
      <c r="M7" s="61">
        <v>1922775.73</v>
      </c>
      <c r="N7" s="61">
        <v>1982893.92</v>
      </c>
    </row>
    <row r="8" spans="1:15" x14ac:dyDescent="0.25">
      <c r="A8" s="65" t="s">
        <v>59</v>
      </c>
      <c r="B8" s="66"/>
      <c r="C8" s="66"/>
      <c r="D8" s="66"/>
      <c r="E8" s="66"/>
      <c r="F8" s="66"/>
      <c r="G8" s="63">
        <v>1242646</v>
      </c>
      <c r="H8" s="62">
        <v>1295532</v>
      </c>
      <c r="I8" s="63">
        <v>1077985</v>
      </c>
      <c r="K8" s="62" t="s">
        <v>15</v>
      </c>
      <c r="L8" s="61">
        <v>1242646.28</v>
      </c>
      <c r="M8" s="61">
        <v>1457130.57</v>
      </c>
      <c r="N8" s="61">
        <v>1077985.2400000002</v>
      </c>
    </row>
    <row r="9" spans="1:15" x14ac:dyDescent="0.25">
      <c r="A9" s="65" t="s">
        <v>60</v>
      </c>
      <c r="B9" s="66"/>
      <c r="C9" s="66"/>
      <c r="D9" s="66"/>
      <c r="E9" s="66"/>
      <c r="F9" s="66"/>
      <c r="G9" s="63">
        <v>28721</v>
      </c>
      <c r="H9" s="62">
        <v>57743</v>
      </c>
      <c r="I9" s="63">
        <v>74108</v>
      </c>
      <c r="K9" s="62" t="s">
        <v>16</v>
      </c>
      <c r="L9" s="61">
        <v>28721.26</v>
      </c>
      <c r="M9" s="61">
        <v>57743.15</v>
      </c>
      <c r="N9" s="61">
        <v>74107.810000000012</v>
      </c>
    </row>
    <row r="10" spans="1:15" x14ac:dyDescent="0.25">
      <c r="A10" s="67" t="s">
        <v>61</v>
      </c>
      <c r="B10" s="68"/>
      <c r="C10" s="68"/>
      <c r="D10" s="68"/>
      <c r="E10" s="68"/>
      <c r="F10" s="68"/>
      <c r="G10" s="69">
        <v>2957181</v>
      </c>
      <c r="H10" s="70">
        <v>3743810</v>
      </c>
      <c r="I10" s="63">
        <v>4603182</v>
      </c>
      <c r="K10" s="62" t="s">
        <v>17</v>
      </c>
      <c r="L10" s="61">
        <v>2957181.45</v>
      </c>
      <c r="M10" s="61">
        <v>2717299.77</v>
      </c>
      <c r="N10" s="61">
        <v>4603182.03</v>
      </c>
    </row>
    <row r="11" spans="1:15" x14ac:dyDescent="0.25">
      <c r="A11" s="65" t="s">
        <v>62</v>
      </c>
      <c r="B11" s="66"/>
      <c r="C11" s="66"/>
      <c r="D11" s="66"/>
      <c r="E11" s="66"/>
      <c r="F11" s="66"/>
      <c r="G11" s="63">
        <v>87984</v>
      </c>
      <c r="H11" s="62">
        <v>143361</v>
      </c>
      <c r="I11" s="63">
        <v>141274</v>
      </c>
      <c r="K11" s="62" t="s">
        <v>18</v>
      </c>
      <c r="L11" s="61">
        <v>87984.38</v>
      </c>
      <c r="M11" s="61">
        <v>143361.12</v>
      </c>
      <c r="N11" s="61">
        <v>141273.96</v>
      </c>
    </row>
    <row r="12" spans="1:15" ht="13.8" thickBot="1" x14ac:dyDescent="0.3">
      <c r="A12" s="65" t="s">
        <v>63</v>
      </c>
      <c r="B12" s="66"/>
      <c r="C12" s="66"/>
      <c r="D12" s="66"/>
      <c r="E12" s="66"/>
      <c r="F12" s="66"/>
      <c r="G12" s="63"/>
      <c r="H12" s="71"/>
      <c r="I12" s="63">
        <v>0</v>
      </c>
      <c r="K12" s="71" t="s">
        <v>19</v>
      </c>
      <c r="L12" s="69">
        <v>0</v>
      </c>
      <c r="M12" s="69">
        <v>0</v>
      </c>
      <c r="N12" s="69">
        <v>0</v>
      </c>
    </row>
    <row r="13" spans="1:15" ht="13.8" thickBot="1" x14ac:dyDescent="0.3">
      <c r="A13" s="72" t="s">
        <v>1</v>
      </c>
      <c r="B13" s="73"/>
      <c r="C13" s="73"/>
      <c r="D13" s="73"/>
      <c r="E13" s="73"/>
      <c r="F13" s="73"/>
      <c r="G13" s="74">
        <f>SUM(G6:G12)</f>
        <v>10168113</v>
      </c>
      <c r="H13" s="74">
        <f t="shared" ref="H13:I13" si="0">SUM(H6:H12)</f>
        <v>10808517</v>
      </c>
      <c r="I13" s="74">
        <f t="shared" si="0"/>
        <v>12832818</v>
      </c>
      <c r="K13" s="72" t="s">
        <v>1</v>
      </c>
      <c r="L13" s="75">
        <f>SUM(L6:L12)</f>
        <v>10168114.280000001</v>
      </c>
      <c r="M13" s="75">
        <f>SUM(M6:M12)</f>
        <v>10808516.199999999</v>
      </c>
      <c r="N13" s="75">
        <f>SUM(N6:N12)</f>
        <v>12832817.600000001</v>
      </c>
    </row>
    <row r="14" spans="1:15" ht="13.8" thickBot="1" x14ac:dyDescent="0.3">
      <c r="A14" s="76" t="s">
        <v>64</v>
      </c>
      <c r="B14" s="77"/>
      <c r="C14" s="77"/>
      <c r="D14" s="77"/>
      <c r="E14" s="77"/>
      <c r="F14" s="77"/>
      <c r="G14" s="78"/>
      <c r="H14" s="78" t="s">
        <v>69</v>
      </c>
      <c r="I14" s="78"/>
      <c r="K14" s="79"/>
      <c r="L14" s="80"/>
      <c r="M14" s="80"/>
      <c r="N14" s="80"/>
    </row>
    <row r="15" spans="1:15" ht="13.8" thickBot="1" x14ac:dyDescent="0.3">
      <c r="A15" s="81" t="s">
        <v>65</v>
      </c>
      <c r="B15" s="82"/>
      <c r="C15" s="82"/>
      <c r="D15" s="82"/>
      <c r="E15" s="82"/>
      <c r="F15" s="82"/>
      <c r="G15" s="74">
        <v>10168114</v>
      </c>
      <c r="H15" s="74">
        <v>10808516</v>
      </c>
      <c r="I15" s="74">
        <v>12832818</v>
      </c>
      <c r="K15" s="83" t="s">
        <v>34</v>
      </c>
      <c r="L15" s="74">
        <f>+G15</f>
        <v>10168114</v>
      </c>
      <c r="M15" s="74">
        <f>+H15</f>
        <v>10808516</v>
      </c>
      <c r="N15" s="74">
        <f>+I15</f>
        <v>12832818</v>
      </c>
      <c r="O15" s="84" t="s">
        <v>35</v>
      </c>
    </row>
    <row r="16" spans="1:15" ht="13.8" thickBot="1" x14ac:dyDescent="0.3">
      <c r="A16" s="72" t="s">
        <v>3</v>
      </c>
      <c r="B16" s="73"/>
      <c r="C16" s="73"/>
      <c r="D16" s="73"/>
      <c r="E16" s="73"/>
      <c r="F16" s="73"/>
      <c r="G16" s="74">
        <f>+G13-G15</f>
        <v>-1</v>
      </c>
      <c r="H16" s="74">
        <f t="shared" ref="H16:I16" si="1">+H13-H15</f>
        <v>1</v>
      </c>
      <c r="I16" s="74">
        <f t="shared" si="1"/>
        <v>0</v>
      </c>
      <c r="K16" s="85"/>
      <c r="L16" s="74">
        <f>+L13-L15</f>
        <v>0.2800000011920929</v>
      </c>
      <c r="M16" s="74">
        <f>+M13-M15</f>
        <v>0.19999999925494194</v>
      </c>
      <c r="N16" s="74">
        <f>+N13-N15</f>
        <v>-0.39999999850988388</v>
      </c>
    </row>
    <row r="17" spans="1:13" x14ac:dyDescent="0.25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5">
      <c r="A18" s="88" t="s">
        <v>2</v>
      </c>
    </row>
    <row r="19" spans="1:13" x14ac:dyDescent="0.25">
      <c r="A19" s="88" t="s">
        <v>5</v>
      </c>
    </row>
    <row r="20" spans="1:13" ht="13.8" thickBot="1" x14ac:dyDescent="0.3">
      <c r="A20" s="88"/>
    </row>
    <row r="21" spans="1:13" ht="13.8" thickBot="1" x14ac:dyDescent="0.3">
      <c r="A21" s="96" t="s">
        <v>23</v>
      </c>
      <c r="B21" s="97"/>
      <c r="C21" s="97"/>
      <c r="D21" s="97"/>
      <c r="E21" s="97"/>
      <c r="F21" s="98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3">
      <c r="A22" s="93" t="s">
        <v>20</v>
      </c>
      <c r="B22" s="94"/>
      <c r="C22" s="94"/>
      <c r="D22" s="94"/>
      <c r="E22" s="94"/>
      <c r="F22" s="94"/>
      <c r="G22" s="93" t="s">
        <v>0</v>
      </c>
      <c r="H22" s="94"/>
      <c r="I22" s="95"/>
      <c r="J22" s="53"/>
    </row>
    <row r="23" spans="1:13" x14ac:dyDescent="0.25">
      <c r="A23" s="67" t="s">
        <v>6</v>
      </c>
      <c r="B23" s="68"/>
      <c r="C23" s="89">
        <v>5014</v>
      </c>
      <c r="D23" s="68" t="s">
        <v>29</v>
      </c>
      <c r="E23" s="68"/>
      <c r="F23" s="68"/>
      <c r="G23" s="69"/>
      <c r="H23" s="90">
        <v>2035</v>
      </c>
      <c r="I23" s="90"/>
      <c r="J23" s="54"/>
    </row>
    <row r="24" spans="1:13" x14ac:dyDescent="0.25">
      <c r="A24" s="67"/>
      <c r="B24" s="68"/>
      <c r="C24" s="89">
        <v>5015</v>
      </c>
      <c r="D24" s="68" t="s">
        <v>30</v>
      </c>
      <c r="E24" s="68"/>
      <c r="F24" s="68"/>
      <c r="G24" s="69"/>
      <c r="H24" s="90">
        <v>812</v>
      </c>
      <c r="I24" s="90">
        <v>457</v>
      </c>
      <c r="J24" s="54"/>
    </row>
    <row r="25" spans="1:13" ht="13.8" thickBot="1" x14ac:dyDescent="0.3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8" thickBot="1" x14ac:dyDescent="0.3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2847</v>
      </c>
      <c r="I26" s="74">
        <f t="shared" si="2"/>
        <v>457</v>
      </c>
      <c r="J26" s="50"/>
    </row>
    <row r="27" spans="1:13" x14ac:dyDescent="0.25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8" thickBot="1" x14ac:dyDescent="0.3">
      <c r="A28" s="67" t="s">
        <v>67</v>
      </c>
      <c r="B28" s="68"/>
      <c r="C28" s="68"/>
      <c r="D28" s="68"/>
      <c r="E28" s="68"/>
      <c r="F28" s="68"/>
      <c r="G28" s="92"/>
      <c r="H28" s="92">
        <v>0</v>
      </c>
      <c r="I28" s="92">
        <v>0</v>
      </c>
      <c r="J28" s="50"/>
      <c r="K28" s="68"/>
      <c r="L28" s="68"/>
    </row>
    <row r="29" spans="1:13" ht="13.8" thickBot="1" x14ac:dyDescent="0.3">
      <c r="A29" s="81" t="s">
        <v>7</v>
      </c>
      <c r="B29" s="82"/>
      <c r="C29" s="82"/>
      <c r="D29" s="82"/>
      <c r="E29" s="82"/>
      <c r="F29" s="82"/>
      <c r="G29" s="74"/>
      <c r="H29" s="74">
        <v>2847</v>
      </c>
      <c r="I29" s="74">
        <v>457</v>
      </c>
      <c r="J29" s="49" t="s">
        <v>4</v>
      </c>
      <c r="L29" s="68"/>
    </row>
    <row r="30" spans="1:13" ht="13.8" thickBot="1" x14ac:dyDescent="0.3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8" thickBot="1" x14ac:dyDescent="0.3"/>
    <row r="32" spans="1:13" ht="13.8" thickBot="1" x14ac:dyDescent="0.3">
      <c r="A32" s="96" t="s">
        <v>23</v>
      </c>
      <c r="B32" s="97"/>
      <c r="C32" s="97"/>
      <c r="D32" s="97"/>
      <c r="E32" s="97"/>
      <c r="F32" s="98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3">
      <c r="A33" s="93" t="s">
        <v>20</v>
      </c>
      <c r="B33" s="94"/>
      <c r="C33" s="94"/>
      <c r="D33" s="94"/>
      <c r="E33" s="94"/>
      <c r="F33" s="94"/>
      <c r="G33" s="93" t="s">
        <v>0</v>
      </c>
      <c r="H33" s="94"/>
      <c r="I33" s="95"/>
      <c r="J33" s="53"/>
    </row>
    <row r="34" spans="1:10" x14ac:dyDescent="0.25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2035</v>
      </c>
      <c r="I34" s="69">
        <f t="shared" ref="I34" si="5">+I23</f>
        <v>0</v>
      </c>
      <c r="J34" s="49" t="s">
        <v>27</v>
      </c>
    </row>
    <row r="35" spans="1:10" x14ac:dyDescent="0.25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812</v>
      </c>
      <c r="I35" s="69">
        <f t="shared" ref="I35" si="6">+I24</f>
        <v>457</v>
      </c>
      <c r="J35" s="49" t="s">
        <v>28</v>
      </c>
    </row>
    <row r="36" spans="1:10" ht="13.8" thickBot="1" x14ac:dyDescent="0.3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8" thickBot="1" x14ac:dyDescent="0.3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2847</v>
      </c>
      <c r="I37" s="74">
        <f t="shared" si="8"/>
        <v>457</v>
      </c>
      <c r="J37" s="50"/>
    </row>
    <row r="38" spans="1:10" ht="13.8" thickBot="1" x14ac:dyDescent="0.3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8" thickBot="1" x14ac:dyDescent="0.3">
      <c r="A39" s="67" t="s">
        <v>68</v>
      </c>
      <c r="B39" s="68"/>
      <c r="C39" s="68"/>
      <c r="D39" s="68"/>
      <c r="E39" s="68"/>
      <c r="F39" s="68"/>
      <c r="G39" s="74"/>
      <c r="H39" s="74">
        <v>2847</v>
      </c>
      <c r="I39" s="74">
        <v>457</v>
      </c>
      <c r="J39" s="49" t="s">
        <v>4</v>
      </c>
    </row>
    <row r="40" spans="1:10" ht="13.8" thickBot="1" x14ac:dyDescent="0.3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topLeftCell="A10" zoomScale="75" zoomScaleNormal="75" workbookViewId="0">
      <selection activeCell="I40" sqref="I40"/>
    </sheetView>
  </sheetViews>
  <sheetFormatPr defaultRowHeight="15" x14ac:dyDescent="0.25"/>
  <cols>
    <col min="6" max="6" width="11.81640625" customWidth="1"/>
    <col min="7" max="8" width="13.54296875" bestFit="1" customWidth="1"/>
    <col min="9" max="9" width="13.08984375" bestFit="1" customWidth="1"/>
    <col min="10" max="10" width="12.90625" bestFit="1" customWidth="1"/>
    <col min="12" max="12" width="10.54296875" customWidth="1"/>
  </cols>
  <sheetData>
    <row r="1" spans="1:10" ht="15.6" thickBot="1" x14ac:dyDescent="0.3"/>
    <row r="2" spans="1:10" ht="16.2" thickBot="1" x14ac:dyDescent="0.35">
      <c r="A2" s="111"/>
      <c r="B2" s="112"/>
      <c r="C2" s="112"/>
      <c r="D2" s="112"/>
      <c r="E2" s="112"/>
      <c r="F2" s="112"/>
      <c r="G2" s="112"/>
      <c r="H2" s="112"/>
      <c r="I2" s="113"/>
      <c r="J2" s="45" t="s">
        <v>50</v>
      </c>
    </row>
    <row r="3" spans="1:10" ht="15.6" thickBot="1" x14ac:dyDescent="0.3"/>
    <row r="4" spans="1:10" ht="18" thickBot="1" x14ac:dyDescent="0.35">
      <c r="A4" s="114" t="s">
        <v>25</v>
      </c>
      <c r="B4" s="115"/>
      <c r="C4" s="115"/>
      <c r="D4" s="115"/>
      <c r="E4" s="115"/>
      <c r="F4" s="116"/>
      <c r="G4" s="22">
        <v>2009</v>
      </c>
      <c r="H4" s="22">
        <v>2010</v>
      </c>
      <c r="I4" s="22">
        <v>2011</v>
      </c>
    </row>
    <row r="5" spans="1:10" ht="16.2" thickBot="1" x14ac:dyDescent="0.3">
      <c r="A5" s="105" t="s">
        <v>21</v>
      </c>
      <c r="B5" s="106"/>
      <c r="C5" s="106"/>
      <c r="D5" s="106"/>
      <c r="E5" s="106"/>
      <c r="F5" s="106"/>
      <c r="G5" s="105" t="s">
        <v>52</v>
      </c>
      <c r="H5" s="106"/>
      <c r="I5" s="110"/>
    </row>
    <row r="6" spans="1:10" ht="16.2" thickBot="1" x14ac:dyDescent="0.35">
      <c r="A6" s="10" t="s">
        <v>54</v>
      </c>
      <c r="B6" s="19"/>
      <c r="C6" s="23" t="s">
        <v>32</v>
      </c>
      <c r="D6" s="19"/>
      <c r="E6" s="19"/>
      <c r="F6" s="19"/>
      <c r="G6" s="15"/>
      <c r="H6" s="15"/>
      <c r="I6" s="15">
        <v>21513678</v>
      </c>
      <c r="J6" t="s">
        <v>4</v>
      </c>
    </row>
    <row r="7" spans="1:10" ht="15.6" thickBot="1" x14ac:dyDescent="0.3">
      <c r="A7" s="12" t="s">
        <v>9</v>
      </c>
      <c r="B7" s="13"/>
      <c r="C7" s="13"/>
      <c r="D7" s="13"/>
      <c r="E7" s="13"/>
      <c r="F7" s="13"/>
      <c r="G7" s="14"/>
      <c r="H7" s="14"/>
      <c r="I7" s="14">
        <v>0</v>
      </c>
    </row>
    <row r="8" spans="1:10" ht="16.2" thickBot="1" x14ac:dyDescent="0.35">
      <c r="A8" s="5" t="s">
        <v>38</v>
      </c>
      <c r="B8" s="6"/>
      <c r="C8" s="6"/>
      <c r="D8" s="6"/>
      <c r="E8" s="6"/>
      <c r="F8" s="6"/>
      <c r="G8" s="15"/>
      <c r="H8" s="15"/>
      <c r="I8" s="15">
        <v>21513678</v>
      </c>
      <c r="J8" t="s">
        <v>4</v>
      </c>
    </row>
    <row r="9" spans="1:10" ht="16.2" thickBot="1" x14ac:dyDescent="0.35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 x14ac:dyDescent="0.25">
      <c r="G10" s="1"/>
      <c r="H10" s="1"/>
      <c r="I10" s="1"/>
    </row>
    <row r="11" spans="1:10" ht="15.6" thickBot="1" x14ac:dyDescent="0.3">
      <c r="G11" s="1"/>
      <c r="H11" s="1"/>
      <c r="I11" s="1"/>
    </row>
    <row r="12" spans="1:10" ht="18" thickBot="1" x14ac:dyDescent="0.35">
      <c r="A12" s="114" t="s">
        <v>26</v>
      </c>
      <c r="B12" s="115"/>
      <c r="C12" s="115"/>
      <c r="D12" s="115"/>
      <c r="E12" s="115"/>
      <c r="F12" s="116"/>
      <c r="G12" s="22">
        <v>2009</v>
      </c>
      <c r="H12" s="22">
        <v>2010</v>
      </c>
      <c r="I12" s="22">
        <v>2011</v>
      </c>
    </row>
    <row r="13" spans="1:10" ht="16.2" thickBot="1" x14ac:dyDescent="0.3">
      <c r="A13" s="105" t="s">
        <v>6</v>
      </c>
      <c r="B13" s="106"/>
      <c r="C13" s="106"/>
      <c r="D13" s="106"/>
      <c r="E13" s="106"/>
      <c r="F13" s="106"/>
      <c r="G13" s="105" t="s">
        <v>0</v>
      </c>
      <c r="H13" s="106"/>
      <c r="I13" s="110"/>
    </row>
    <row r="14" spans="1:10" ht="16.2" thickBot="1" x14ac:dyDescent="0.35">
      <c r="A14" s="10" t="s">
        <v>55</v>
      </c>
      <c r="B14" s="19"/>
      <c r="C14" s="19"/>
      <c r="D14" s="19"/>
      <c r="E14" s="19"/>
      <c r="F14" s="19"/>
      <c r="G14" s="15">
        <v>202210228</v>
      </c>
      <c r="H14" s="15">
        <v>217907105</v>
      </c>
      <c r="I14" s="15">
        <v>258936083</v>
      </c>
      <c r="J14" s="25" t="s">
        <v>4</v>
      </c>
    </row>
    <row r="15" spans="1:10" ht="15.6" thickBot="1" x14ac:dyDescent="0.3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2" thickBot="1" x14ac:dyDescent="0.35">
      <c r="A16" s="26" t="s">
        <v>39</v>
      </c>
      <c r="B16" s="6"/>
      <c r="C16" s="6"/>
      <c r="D16" s="6"/>
      <c r="E16" s="6"/>
      <c r="F16" s="6"/>
      <c r="G16" s="15">
        <v>202210227</v>
      </c>
      <c r="H16" s="15">
        <v>217907103</v>
      </c>
      <c r="I16" s="15">
        <v>258936083</v>
      </c>
      <c r="J16" t="s">
        <v>4</v>
      </c>
    </row>
    <row r="17" spans="1:10" ht="16.2" thickBot="1" x14ac:dyDescent="0.35">
      <c r="A17" s="10" t="s">
        <v>3</v>
      </c>
      <c r="B17" s="11"/>
      <c r="C17" s="11"/>
      <c r="D17" s="11"/>
      <c r="E17" s="11"/>
      <c r="F17" s="11"/>
      <c r="G17" s="15">
        <f>+G14-G16</f>
        <v>1</v>
      </c>
      <c r="H17" s="15">
        <f t="shared" ref="H17:I17" si="1">+H14-H16</f>
        <v>2</v>
      </c>
      <c r="I17" s="15">
        <f t="shared" si="1"/>
        <v>0</v>
      </c>
    </row>
    <row r="19" spans="1:10" ht="15.6" thickBot="1" x14ac:dyDescent="0.3"/>
    <row r="20" spans="1:10" ht="18" thickBot="1" x14ac:dyDescent="0.35">
      <c r="A20" s="114" t="s">
        <v>26</v>
      </c>
      <c r="B20" s="115"/>
      <c r="C20" s="115"/>
      <c r="D20" s="115"/>
      <c r="E20" s="115"/>
      <c r="F20" s="116"/>
      <c r="G20" s="22">
        <v>2009</v>
      </c>
      <c r="H20" s="22">
        <v>2010</v>
      </c>
      <c r="I20" s="22">
        <v>2011</v>
      </c>
    </row>
    <row r="21" spans="1:10" ht="16.2" thickBot="1" x14ac:dyDescent="0.35">
      <c r="A21" s="107" t="s">
        <v>10</v>
      </c>
      <c r="B21" s="108"/>
      <c r="C21" s="108"/>
      <c r="D21" s="108"/>
      <c r="E21" s="108"/>
      <c r="F21" s="108"/>
      <c r="G21" s="109"/>
      <c r="H21" s="27"/>
      <c r="I21" s="27"/>
    </row>
    <row r="22" spans="1:10" ht="16.2" thickBot="1" x14ac:dyDescent="0.3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2" thickBot="1" x14ac:dyDescent="0.35">
      <c r="A23" s="102" t="s">
        <v>47</v>
      </c>
      <c r="B23" s="103"/>
      <c r="C23" s="103"/>
      <c r="D23" s="103"/>
      <c r="E23" s="103"/>
      <c r="F23" s="103"/>
      <c r="G23" s="103"/>
      <c r="H23" s="103"/>
      <c r="I23" s="104"/>
      <c r="J23" s="2"/>
    </row>
    <row r="24" spans="1:10" ht="16.2" thickBot="1" x14ac:dyDescent="0.35">
      <c r="A24" s="12" t="s">
        <v>36</v>
      </c>
      <c r="B24" s="13"/>
      <c r="C24" s="13"/>
      <c r="D24" s="13"/>
      <c r="E24" s="13"/>
      <c r="F24" s="13"/>
      <c r="G24" s="15">
        <v>202210227</v>
      </c>
      <c r="H24" s="15">
        <v>217907103</v>
      </c>
      <c r="I24" s="15">
        <v>237422405</v>
      </c>
      <c r="J24" s="2" t="s">
        <v>4</v>
      </c>
    </row>
    <row r="25" spans="1:10" x14ac:dyDescent="0.25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2" thickBot="1" x14ac:dyDescent="0.35">
      <c r="A26" s="39" t="s">
        <v>37</v>
      </c>
      <c r="B26" s="40"/>
      <c r="C26" s="40"/>
      <c r="D26" s="40"/>
      <c r="E26" s="40"/>
      <c r="F26" s="41"/>
      <c r="G26" s="36">
        <v>0</v>
      </c>
      <c r="H26" s="36">
        <v>0</v>
      </c>
      <c r="I26" s="36">
        <v>0</v>
      </c>
      <c r="J26" t="s">
        <v>46</v>
      </c>
    </row>
    <row r="27" spans="1:10" ht="16.2" thickBot="1" x14ac:dyDescent="0.35">
      <c r="A27" s="8" t="s">
        <v>12</v>
      </c>
      <c r="B27" s="9"/>
      <c r="C27" s="9"/>
      <c r="D27" s="9"/>
      <c r="E27" s="9"/>
      <c r="F27" s="31"/>
      <c r="G27" s="28">
        <v>202210227</v>
      </c>
      <c r="H27" s="28">
        <v>217907103</v>
      </c>
      <c r="I27" s="28">
        <v>237422405</v>
      </c>
      <c r="J27" s="2" t="s">
        <v>4</v>
      </c>
    </row>
    <row r="28" spans="1:10" ht="16.2" thickBot="1" x14ac:dyDescent="0.35">
      <c r="A28" s="5"/>
      <c r="B28" s="6"/>
      <c r="C28" s="6"/>
      <c r="D28" s="6"/>
      <c r="E28" s="6"/>
      <c r="F28" s="6"/>
      <c r="G28" s="15">
        <v>0</v>
      </c>
      <c r="H28" s="15">
        <v>0</v>
      </c>
      <c r="I28" s="15">
        <v>0</v>
      </c>
      <c r="J28" s="2"/>
    </row>
    <row r="29" spans="1:10" ht="16.2" thickBot="1" x14ac:dyDescent="0.35">
      <c r="A29" s="21" t="s">
        <v>3</v>
      </c>
      <c r="B29" s="6"/>
      <c r="C29" s="6"/>
      <c r="D29" s="6"/>
      <c r="E29" s="6"/>
      <c r="F29" s="6"/>
      <c r="G29" s="30">
        <f>+G24-G28</f>
        <v>202210227</v>
      </c>
      <c r="H29" s="30">
        <f t="shared" ref="H29:I29" si="2">+H24-H28</f>
        <v>217907103</v>
      </c>
      <c r="I29" s="30">
        <f t="shared" si="2"/>
        <v>237422405</v>
      </c>
      <c r="J29" s="2"/>
    </row>
    <row r="30" spans="1:10" ht="16.2" thickBot="1" x14ac:dyDescent="0.35">
      <c r="A30" s="102" t="s">
        <v>47</v>
      </c>
      <c r="B30" s="103"/>
      <c r="C30" s="103"/>
      <c r="D30" s="103"/>
      <c r="E30" s="103"/>
      <c r="F30" s="103"/>
      <c r="G30" s="103"/>
      <c r="H30" s="103"/>
      <c r="I30" s="104"/>
      <c r="J30" s="2"/>
    </row>
    <row r="31" spans="1:10" ht="16.2" thickBot="1" x14ac:dyDescent="0.35">
      <c r="A31" s="32" t="s">
        <v>12</v>
      </c>
      <c r="B31" s="33"/>
      <c r="C31" s="33"/>
      <c r="D31" s="33"/>
      <c r="E31" s="33"/>
      <c r="F31" s="34"/>
      <c r="G31" s="15">
        <v>202210227</v>
      </c>
      <c r="H31" s="15">
        <f t="shared" ref="H31:I31" si="3">+H27</f>
        <v>217907103</v>
      </c>
      <c r="I31" s="15">
        <f t="shared" si="3"/>
        <v>237422405</v>
      </c>
      <c r="J31" s="2" t="s">
        <v>45</v>
      </c>
    </row>
    <row r="32" spans="1:10" ht="16.2" thickBot="1" x14ac:dyDescent="0.35">
      <c r="A32" s="8" t="s">
        <v>40</v>
      </c>
      <c r="B32" s="9"/>
      <c r="C32" s="9"/>
      <c r="D32" s="9"/>
      <c r="E32" s="9"/>
      <c r="F32" s="31"/>
      <c r="G32" s="28">
        <v>202210227</v>
      </c>
      <c r="H32" s="28">
        <v>217907103</v>
      </c>
      <c r="I32" s="28">
        <v>258936083</v>
      </c>
      <c r="J32" s="2" t="s">
        <v>4</v>
      </c>
    </row>
    <row r="33" spans="1:10" ht="16.2" thickBot="1" x14ac:dyDescent="0.35">
      <c r="A33" s="35" t="s">
        <v>41</v>
      </c>
      <c r="B33" s="9"/>
      <c r="C33" s="9"/>
      <c r="D33" s="9"/>
      <c r="E33" s="9"/>
      <c r="F33" s="31"/>
      <c r="G33" s="28"/>
      <c r="H33" s="28"/>
      <c r="I33" s="28">
        <v>-21513678</v>
      </c>
      <c r="J33" s="2" t="s">
        <v>33</v>
      </c>
    </row>
    <row r="34" spans="1:10" ht="16.2" thickBot="1" x14ac:dyDescent="0.35">
      <c r="A34" s="24"/>
      <c r="B34" s="3"/>
      <c r="C34" s="3"/>
      <c r="D34" s="3"/>
      <c r="E34" s="3"/>
      <c r="F34" s="3"/>
      <c r="G34" s="15">
        <f>SUM(G32:G33)</f>
        <v>202210227</v>
      </c>
      <c r="H34" s="15">
        <f t="shared" ref="H34:I34" si="4">SUM(H32:H33)</f>
        <v>217907103</v>
      </c>
      <c r="I34" s="15">
        <f t="shared" si="4"/>
        <v>237422405</v>
      </c>
      <c r="J34" s="2"/>
    </row>
    <row r="35" spans="1:10" ht="16.2" thickBot="1" x14ac:dyDescent="0.35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5">+H31-H34</f>
        <v>0</v>
      </c>
      <c r="I35" s="15">
        <f t="shared" si="5"/>
        <v>0</v>
      </c>
      <c r="J35" s="2"/>
    </row>
    <row r="36" spans="1:10" ht="16.2" thickBot="1" x14ac:dyDescent="0.35">
      <c r="A36" s="102" t="s">
        <v>48</v>
      </c>
      <c r="B36" s="103"/>
      <c r="C36" s="103"/>
      <c r="D36" s="103"/>
      <c r="E36" s="103"/>
      <c r="F36" s="103"/>
      <c r="G36" s="103"/>
      <c r="H36" s="103"/>
      <c r="I36" s="104"/>
      <c r="J36" s="2"/>
    </row>
    <row r="37" spans="1:10" ht="16.2" thickBot="1" x14ac:dyDescent="0.35">
      <c r="A37" s="32" t="s">
        <v>42</v>
      </c>
      <c r="B37" s="33"/>
      <c r="C37" s="33"/>
      <c r="D37" s="33"/>
      <c r="E37" s="33"/>
      <c r="F37" s="34"/>
      <c r="G37" s="15">
        <v>23610431</v>
      </c>
      <c r="H37" s="15">
        <v>15696876</v>
      </c>
      <c r="I37" s="15">
        <v>19515302</v>
      </c>
      <c r="J37" s="2" t="s">
        <v>4</v>
      </c>
    </row>
    <row r="38" spans="1:10" ht="16.2" thickBot="1" x14ac:dyDescent="0.35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2" thickBot="1" x14ac:dyDescent="0.35">
      <c r="A39" s="39" t="s">
        <v>44</v>
      </c>
      <c r="B39" s="40"/>
      <c r="C39" s="40"/>
      <c r="D39" s="40"/>
      <c r="E39" s="40"/>
      <c r="F39" s="41"/>
      <c r="G39" s="15">
        <f>202210227-178599796</f>
        <v>23610431</v>
      </c>
      <c r="H39" s="15">
        <f>217907103-202210227</f>
        <v>15696876</v>
      </c>
      <c r="I39" s="15">
        <f>237422405-217907103</f>
        <v>19515302</v>
      </c>
      <c r="J39" s="2" t="s">
        <v>4</v>
      </c>
    </row>
    <row r="40" spans="1:10" ht="16.2" thickBot="1" x14ac:dyDescent="0.35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6">+H37-H39</f>
        <v>0</v>
      </c>
      <c r="I40" s="15">
        <f t="shared" si="6"/>
        <v>0</v>
      </c>
      <c r="J40" s="2"/>
    </row>
    <row r="41" spans="1:10" ht="15.6" x14ac:dyDescent="0.3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6" x14ac:dyDescent="0.3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5">
      <c r="G43" s="1"/>
      <c r="H43" s="1"/>
      <c r="I43" s="1"/>
    </row>
    <row r="44" spans="1:10" s="44" customFormat="1" x14ac:dyDescent="0.25">
      <c r="A44" s="46" t="s">
        <v>53</v>
      </c>
      <c r="G44" s="47"/>
      <c r="H44" s="47"/>
      <c r="I44" s="47"/>
    </row>
    <row r="45" spans="1:10" s="44" customFormat="1" x14ac:dyDescent="0.25">
      <c r="A45" s="48" t="s">
        <v>49</v>
      </c>
    </row>
  </sheetData>
  <mergeCells count="12">
    <mergeCell ref="A2:I2"/>
    <mergeCell ref="A4:F4"/>
    <mergeCell ref="A12:F12"/>
    <mergeCell ref="G13:I13"/>
    <mergeCell ref="A20:F20"/>
    <mergeCell ref="A23:I23"/>
    <mergeCell ref="A30:I30"/>
    <mergeCell ref="A36:I36"/>
    <mergeCell ref="A5:F5"/>
    <mergeCell ref="A13:F13"/>
    <mergeCell ref="A21:G21"/>
    <mergeCell ref="G5:I5"/>
  </mergeCells>
  <pageMargins left="0.2" right="0.2" top="0.25" bottom="0.2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Maryanne Wilson</cp:lastModifiedBy>
  <cp:lastPrinted>2013-06-21T17:48:40Z</cp:lastPrinted>
  <dcterms:created xsi:type="dcterms:W3CDTF">2013-06-12T12:16:53Z</dcterms:created>
  <dcterms:modified xsi:type="dcterms:W3CDTF">2013-06-24T15:23:33Z</dcterms:modified>
</cp:coreProperties>
</file>