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05" windowWidth="21105" windowHeight="11385"/>
  </bookViews>
  <sheets>
    <sheet name="OM&amp;A" sheetId="2" r:id="rId1"/>
    <sheet name="Capital" sheetId="3" r:id="rId2"/>
  </sheets>
  <calcPr calcId="125725"/>
</workbook>
</file>

<file path=xl/calcChain.xml><?xml version="1.0" encoding="utf-8"?>
<calcChain xmlns="http://schemas.openxmlformats.org/spreadsheetml/2006/main">
  <c r="I17" i="3"/>
  <c r="G82"/>
  <c r="I39"/>
  <c r="H39"/>
  <c r="G39"/>
  <c r="G31"/>
  <c r="N15" i="2"/>
  <c r="L15"/>
  <c r="L13"/>
  <c r="L16"/>
  <c r="G40" i="3" l="1"/>
  <c r="G34" i="2" l="1"/>
  <c r="M15"/>
  <c r="G28" i="3" l="1"/>
  <c r="G29" s="1"/>
  <c r="H28"/>
  <c r="H29" s="1"/>
  <c r="I28"/>
  <c r="I29" s="1"/>
  <c r="I40" l="1"/>
  <c r="H40"/>
  <c r="I34"/>
  <c r="H34"/>
  <c r="G34"/>
  <c r="G35" s="1"/>
  <c r="I31"/>
  <c r="H31"/>
  <c r="H17"/>
  <c r="G17"/>
  <c r="I35" l="1"/>
  <c r="H35"/>
  <c r="H36" i="2"/>
  <c r="H35"/>
  <c r="H34"/>
  <c r="I34"/>
  <c r="I35"/>
  <c r="I36"/>
  <c r="G36"/>
  <c r="G35"/>
  <c r="H9" i="3"/>
  <c r="I9"/>
  <c r="H37" i="2" l="1"/>
  <c r="H40" s="1"/>
  <c r="I37"/>
  <c r="I40" s="1"/>
  <c r="H26"/>
  <c r="H30" s="1"/>
  <c r="I26"/>
  <c r="I30" s="1"/>
  <c r="H13"/>
  <c r="H16" s="1"/>
  <c r="I13"/>
  <c r="I16" s="1"/>
  <c r="N13"/>
  <c r="M13"/>
  <c r="M16" s="1"/>
  <c r="N16" l="1"/>
  <c r="G37"/>
  <c r="G40" s="1"/>
  <c r="G9" i="3" l="1"/>
  <c r="G26" i="2"/>
  <c r="G30" s="1"/>
  <c r="G13"/>
  <c r="G16" s="1"/>
</calcChain>
</file>

<file path=xl/sharedStrings.xml><?xml version="1.0" encoding="utf-8"?>
<sst xmlns="http://schemas.openxmlformats.org/spreadsheetml/2006/main" count="110" uniqueCount="72">
  <si>
    <t>OEB RRR Filing 2.1.7</t>
  </si>
  <si>
    <t>Total</t>
  </si>
  <si>
    <t>[PEG then adjusts for LV and HV costs.]</t>
  </si>
  <si>
    <t>Difference</t>
  </si>
  <si>
    <t>Insert $ Amount</t>
  </si>
  <si>
    <t>[Not included are: Community Relations – CDM, Bad Debt Expense, Charitable Contributions, Any amortization, taxes, interest, or offsets]</t>
  </si>
  <si>
    <t>USoA Accounts</t>
  </si>
  <si>
    <t xml:space="preserve">     Sum of Trial Balance Amounts in Accounts 5014, 5015 and 5112</t>
  </si>
  <si>
    <t xml:space="preserve">PEG subsequently applies a number of factors. </t>
  </si>
  <si>
    <t>PEG File 'TFP and BM Database Calculation 2' (included as part the</t>
  </si>
  <si>
    <t xml:space="preserve">PEG file 'TFP and BM Database Calculation 2' </t>
  </si>
  <si>
    <t xml:space="preserve">     (included as part the Working Papers – Part II): </t>
  </si>
  <si>
    <r>
      <t>Tab '</t>
    </r>
    <r>
      <rPr>
        <b/>
        <sz val="12"/>
        <color theme="1"/>
        <rFont val="Arial"/>
        <family val="2"/>
      </rPr>
      <t>Q Capital Data' Column E</t>
    </r>
    <r>
      <rPr>
        <sz val="12"/>
        <color theme="1"/>
        <rFont val="Arial"/>
        <family val="2"/>
      </rPr>
      <t xml:space="preserve"> Gross Plant for BM</t>
    </r>
  </si>
  <si>
    <t>Operation (Row 90)</t>
  </si>
  <si>
    <t>Maintenance (Row 91)</t>
  </si>
  <si>
    <t>Billing and Collection (Row 92)</t>
  </si>
  <si>
    <t>Community Relations (Row 93)</t>
  </si>
  <si>
    <t>Administrative and General Expenses (Row 95)</t>
  </si>
  <si>
    <t>Insurance Expense (Row 96)</t>
  </si>
  <si>
    <t>Advertising Expenses (Row 98)</t>
  </si>
  <si>
    <t>HV O&amp;M USoA Accounts</t>
  </si>
  <si>
    <t>HV Capital USoA Account</t>
  </si>
  <si>
    <t>OM&amp;A</t>
  </si>
  <si>
    <t>HV OM&amp;A</t>
  </si>
  <si>
    <t>Expense Type</t>
  </si>
  <si>
    <t>HV Capital</t>
  </si>
  <si>
    <t>Capital</t>
  </si>
  <si>
    <t>Automatically referenced</t>
  </si>
  <si>
    <t>from Rows 21-23 above</t>
  </si>
  <si>
    <t>TS Equipment - Operation Labour</t>
  </si>
  <si>
    <t>TS Equipment - Operation Supplies &amp; Expenses</t>
  </si>
  <si>
    <t>Maintenance of TS Equipment</t>
  </si>
  <si>
    <t>TS Equipment-Normally Primary above 50 kV</t>
  </si>
  <si>
    <t>Insert $ Amount as Negative #</t>
  </si>
  <si>
    <t xml:space="preserve">Insert $ Columns G - I </t>
  </si>
  <si>
    <t>Auto Reference</t>
  </si>
  <si>
    <r>
      <t>Tab '</t>
    </r>
    <r>
      <rPr>
        <b/>
        <sz val="12"/>
        <color theme="1"/>
        <rFont val="Arial"/>
        <family val="2"/>
      </rPr>
      <t>Capital Calculations for BM</t>
    </r>
    <r>
      <rPr>
        <sz val="12"/>
        <color theme="1"/>
        <rFont val="Arial"/>
        <family val="2"/>
      </rPr>
      <t>'</t>
    </r>
    <r>
      <rPr>
        <b/>
        <sz val="12"/>
        <color theme="1"/>
        <rFont val="Arial"/>
        <family val="2"/>
      </rPr>
      <t xml:space="preserve"> Column E</t>
    </r>
    <r>
      <rPr>
        <sz val="12"/>
        <color theme="1"/>
        <rFont val="Arial"/>
        <family val="2"/>
      </rPr>
      <t xml:space="preserve"> Gross Plant </t>
    </r>
  </si>
  <si>
    <r>
      <t>Working Papers – Part II), Tab 'Q</t>
    </r>
    <r>
      <rPr>
        <b/>
        <sz val="12"/>
        <color theme="1"/>
        <rFont val="Arial"/>
        <family val="2"/>
      </rPr>
      <t xml:space="preserve"> Capital Data' Column N </t>
    </r>
    <r>
      <rPr>
        <b/>
        <sz val="12"/>
        <color rgb="FF0070C0"/>
        <rFont val="Arial"/>
        <family val="2"/>
      </rPr>
      <t>**</t>
    </r>
  </si>
  <si>
    <r>
      <t>Working Papers – Part II), Tab '</t>
    </r>
    <r>
      <rPr>
        <b/>
        <sz val="12"/>
        <color theme="1"/>
        <rFont val="Arial"/>
        <family val="2"/>
      </rPr>
      <t>Q Capital Data'</t>
    </r>
    <r>
      <rPr>
        <sz val="12"/>
        <color theme="1"/>
        <rFont val="Arial"/>
        <family val="2"/>
      </rPr>
      <t xml:space="preserve"> </t>
    </r>
    <r>
      <rPr>
        <b/>
        <sz val="12"/>
        <color theme="1"/>
        <rFont val="Arial"/>
        <family val="2"/>
      </rPr>
      <t>Column G</t>
    </r>
  </si>
  <si>
    <r>
      <t>Working Papers – Part II), Tab '</t>
    </r>
    <r>
      <rPr>
        <b/>
        <sz val="12"/>
        <rFont val="Arial"/>
        <family val="2"/>
      </rPr>
      <t>Q Capital Data</t>
    </r>
    <r>
      <rPr>
        <sz val="12"/>
        <rFont val="Arial"/>
        <family val="2"/>
      </rPr>
      <t xml:space="preserve">' </t>
    </r>
    <r>
      <rPr>
        <b/>
        <sz val="12"/>
        <rFont val="Arial"/>
        <family val="2"/>
      </rPr>
      <t>Column D</t>
    </r>
  </si>
  <si>
    <r>
      <t xml:space="preserve">Tab </t>
    </r>
    <r>
      <rPr>
        <b/>
        <sz val="12"/>
        <color theme="1"/>
        <rFont val="Arial"/>
        <family val="2"/>
      </rPr>
      <t>'Q Capital Data' Column D</t>
    </r>
    <r>
      <rPr>
        <sz val="12"/>
        <color theme="1"/>
        <rFont val="Arial"/>
        <family val="2"/>
      </rPr>
      <t xml:space="preserve"> Gross Plant for Company Total</t>
    </r>
  </si>
  <si>
    <r>
      <rPr>
        <b/>
        <u/>
        <sz val="12"/>
        <color theme="1"/>
        <rFont val="Arial"/>
        <family val="2"/>
      </rPr>
      <t>Less</t>
    </r>
    <r>
      <rPr>
        <b/>
        <sz val="12"/>
        <color theme="1"/>
        <rFont val="Arial"/>
        <family val="2"/>
      </rPr>
      <t xml:space="preserve"> </t>
    </r>
    <r>
      <rPr>
        <sz val="12"/>
        <color theme="1"/>
        <rFont val="Arial"/>
        <family val="2"/>
      </rPr>
      <t>Tab</t>
    </r>
    <r>
      <rPr>
        <b/>
        <sz val="12"/>
        <color theme="1"/>
        <rFont val="Arial"/>
        <family val="2"/>
      </rPr>
      <t xml:space="preserve"> 'Q Capital Data' Column G </t>
    </r>
    <r>
      <rPr>
        <sz val="12"/>
        <color theme="1"/>
        <rFont val="Arial"/>
        <family val="2"/>
      </rPr>
      <t>Plant GT50</t>
    </r>
  </si>
  <si>
    <r>
      <t>Tab '</t>
    </r>
    <r>
      <rPr>
        <b/>
        <sz val="12"/>
        <color theme="1"/>
        <rFont val="Arial"/>
        <family val="2"/>
      </rPr>
      <t>Capital Calculations for BM' Column G</t>
    </r>
    <r>
      <rPr>
        <sz val="12"/>
        <color theme="1"/>
        <rFont val="Arial"/>
        <family val="2"/>
      </rPr>
      <t xml:space="preserve"> Net Additions </t>
    </r>
  </si>
  <si>
    <r>
      <t>Tab '</t>
    </r>
    <r>
      <rPr>
        <b/>
        <sz val="12"/>
        <color theme="1"/>
        <rFont val="Arial"/>
        <family val="2"/>
      </rPr>
      <t xml:space="preserve">Capital Calculations for BM' Column E </t>
    </r>
    <r>
      <rPr>
        <sz val="12"/>
        <color theme="1"/>
        <rFont val="Arial"/>
        <family val="2"/>
      </rPr>
      <t>Gross Plant of the</t>
    </r>
  </si>
  <si>
    <r>
      <t xml:space="preserve">     </t>
    </r>
    <r>
      <rPr>
        <b/>
        <u/>
        <sz val="12"/>
        <color theme="1"/>
        <rFont val="Arial"/>
        <family val="2"/>
      </rPr>
      <t>Current</t>
    </r>
    <r>
      <rPr>
        <sz val="12"/>
        <color theme="1"/>
        <rFont val="Arial"/>
        <family val="2"/>
      </rPr>
      <t xml:space="preserve"> Year </t>
    </r>
    <r>
      <rPr>
        <b/>
        <sz val="12"/>
        <color theme="1"/>
        <rFont val="Arial"/>
        <family val="2"/>
      </rPr>
      <t>less Column E</t>
    </r>
    <r>
      <rPr>
        <sz val="12"/>
        <color theme="1"/>
        <rFont val="Arial"/>
        <family val="2"/>
      </rPr>
      <t xml:space="preserve"> Gross Plant of the </t>
    </r>
    <r>
      <rPr>
        <b/>
        <u/>
        <sz val="12"/>
        <color theme="1"/>
        <rFont val="Arial"/>
        <family val="2"/>
      </rPr>
      <t>Prior</t>
    </r>
    <r>
      <rPr>
        <b/>
        <sz val="12"/>
        <color theme="1"/>
        <rFont val="Arial"/>
        <family val="2"/>
      </rPr>
      <t xml:space="preserve"> Year</t>
    </r>
    <r>
      <rPr>
        <sz val="12"/>
        <color theme="1"/>
        <rFont val="Arial"/>
        <family val="2"/>
      </rPr>
      <t>.  </t>
    </r>
  </si>
  <si>
    <t>Automatically referenced from Row 25</t>
  </si>
  <si>
    <r>
      <t>Insert $ Amount</t>
    </r>
    <r>
      <rPr>
        <sz val="12"/>
        <color rgb="FF0070C0"/>
        <rFont val="Arial"/>
        <family val="2"/>
      </rPr>
      <t>**</t>
    </r>
  </si>
  <si>
    <t>Gross Plant</t>
  </si>
  <si>
    <t>Net Additions</t>
  </si>
  <si>
    <t xml:space="preserve"> ** Only add in if on Tab 'Capital Calculations for BM' Column C has a '1'.  This column should be 1 for those companies which have not yet received approval for smart meter expenditures.</t>
  </si>
  <si>
    <t>LDC Name</t>
  </si>
  <si>
    <t>LDC Name - Insert</t>
  </si>
  <si>
    <r>
      <t xml:space="preserve">OEB RRR Filing 2.1.7 </t>
    </r>
    <r>
      <rPr>
        <b/>
        <sz val="12"/>
        <color rgb="FFFF0000"/>
        <rFont val="Arial"/>
        <family val="2"/>
      </rPr>
      <t>*</t>
    </r>
  </si>
  <si>
    <t xml:space="preserve">   * If Distributor submitted USoA1815 Information in the Data Request that does not agree to the RRR Filing, please insert the Data Request Information</t>
  </si>
  <si>
    <r>
      <t>USoA Account 1815</t>
    </r>
    <r>
      <rPr>
        <b/>
        <sz val="12"/>
        <color rgb="FFFF0000"/>
        <rFont val="Arial"/>
        <family val="2"/>
      </rPr>
      <t>*</t>
    </r>
  </si>
  <si>
    <t>USoA Accounts 1805 to1990</t>
  </si>
  <si>
    <t xml:space="preserve">PEG File 'Non-Capital RRR Data' </t>
  </si>
  <si>
    <r>
      <t xml:space="preserve">USoA Accounts 5005 - 5055 </t>
    </r>
    <r>
      <rPr>
        <b/>
        <i/>
        <sz val="10"/>
        <color theme="1"/>
        <rFont val="Arial"/>
        <family val="2"/>
      </rPr>
      <t>and</t>
    </r>
    <r>
      <rPr>
        <sz val="10"/>
        <color theme="1"/>
        <rFont val="Arial"/>
        <family val="2"/>
      </rPr>
      <t xml:space="preserve"> 5065 - 5096</t>
    </r>
  </si>
  <si>
    <r>
      <t xml:space="preserve">USoA Accounts 5105 - 5160 </t>
    </r>
    <r>
      <rPr>
        <b/>
        <i/>
        <sz val="10"/>
        <color theme="1"/>
        <rFont val="Arial"/>
        <family val="2"/>
      </rPr>
      <t>and</t>
    </r>
    <r>
      <rPr>
        <sz val="10"/>
        <color theme="1"/>
        <rFont val="Arial"/>
        <family val="2"/>
      </rPr>
      <t xml:space="preserve"> 5175</t>
    </r>
  </si>
  <si>
    <r>
      <t xml:space="preserve">USoA Accounts 5305 - 5330 </t>
    </r>
    <r>
      <rPr>
        <b/>
        <i/>
        <sz val="10"/>
        <color theme="1"/>
        <rFont val="Arial"/>
        <family val="2"/>
      </rPr>
      <t>and</t>
    </r>
    <r>
      <rPr>
        <sz val="10"/>
        <color theme="1"/>
        <rFont val="Arial"/>
        <family val="2"/>
      </rPr>
      <t xml:space="preserve"> 5340</t>
    </r>
  </si>
  <si>
    <r>
      <t xml:space="preserve">USoA Accounts 5405 - 5410 </t>
    </r>
    <r>
      <rPr>
        <b/>
        <i/>
        <sz val="10"/>
        <color theme="1"/>
        <rFont val="Arial"/>
        <family val="2"/>
      </rPr>
      <t>and</t>
    </r>
    <r>
      <rPr>
        <sz val="10"/>
        <color theme="1"/>
        <rFont val="Arial"/>
        <family val="2"/>
      </rPr>
      <t xml:space="preserve"> 5420 - 5425</t>
    </r>
  </si>
  <si>
    <r>
      <t xml:space="preserve">USoA Accounts 5605 - 5630 </t>
    </r>
    <r>
      <rPr>
        <b/>
        <i/>
        <sz val="10"/>
        <color theme="1"/>
        <rFont val="Arial"/>
        <family val="2"/>
      </rPr>
      <t>and</t>
    </r>
    <r>
      <rPr>
        <sz val="10"/>
        <color theme="1"/>
        <rFont val="Arial"/>
        <family val="2"/>
      </rPr>
      <t xml:space="preserve"> 5640 - 5655 </t>
    </r>
    <r>
      <rPr>
        <b/>
        <i/>
        <sz val="10"/>
        <color theme="1"/>
        <rFont val="Arial"/>
        <family val="2"/>
      </rPr>
      <t>and</t>
    </r>
    <r>
      <rPr>
        <sz val="10"/>
        <color theme="1"/>
        <rFont val="Arial"/>
        <family val="2"/>
      </rPr>
      <t xml:space="preserve"> 5665 - 5680</t>
    </r>
  </si>
  <si>
    <r>
      <t xml:space="preserve">USoA Accounts 5635 </t>
    </r>
    <r>
      <rPr>
        <b/>
        <i/>
        <sz val="10"/>
        <color theme="1"/>
        <rFont val="Arial"/>
        <family val="2"/>
      </rPr>
      <t>and</t>
    </r>
    <r>
      <rPr>
        <sz val="10"/>
        <color theme="1"/>
        <rFont val="Arial"/>
        <family val="2"/>
      </rPr>
      <t xml:space="preserve"> 6210</t>
    </r>
  </si>
  <si>
    <r>
      <t xml:space="preserve">USoA Accounts 5515 </t>
    </r>
    <r>
      <rPr>
        <b/>
        <i/>
        <sz val="10"/>
        <color theme="1"/>
        <rFont val="Arial"/>
        <family val="2"/>
      </rPr>
      <t>and</t>
    </r>
    <r>
      <rPr>
        <sz val="10"/>
        <color theme="1"/>
        <rFont val="Arial"/>
        <family val="2"/>
      </rPr>
      <t xml:space="preserve"> 5660</t>
    </r>
  </si>
  <si>
    <r>
      <rPr>
        <b/>
        <sz val="10"/>
        <color theme="1"/>
        <rFont val="Arial"/>
        <family val="2"/>
      </rPr>
      <t>PEG File</t>
    </r>
    <r>
      <rPr>
        <sz val="10"/>
        <color theme="1"/>
        <rFont val="Arial"/>
        <family val="2"/>
      </rPr>
      <t xml:space="preserve"> ' 'TFP and BM Database Calculation 2' (included as part the </t>
    </r>
  </si>
  <si>
    <r>
      <t xml:space="preserve">     Working Papers – Part II), Tab '</t>
    </r>
    <r>
      <rPr>
        <b/>
        <sz val="10"/>
        <color theme="1"/>
        <rFont val="Arial"/>
        <family val="2"/>
      </rPr>
      <t>OM&amp;A Calculation</t>
    </r>
    <r>
      <rPr>
        <sz val="10"/>
        <color theme="1"/>
        <rFont val="Arial"/>
        <family val="2"/>
      </rPr>
      <t xml:space="preserve">', </t>
    </r>
    <r>
      <rPr>
        <b/>
        <sz val="10"/>
        <color theme="1"/>
        <rFont val="Arial"/>
        <family val="2"/>
      </rPr>
      <t>Column D</t>
    </r>
    <r>
      <rPr>
        <sz val="10"/>
        <color theme="1"/>
        <rFont val="Arial"/>
        <family val="2"/>
      </rPr>
      <t xml:space="preserve"> (by specific year).</t>
    </r>
  </si>
  <si>
    <r>
      <rPr>
        <b/>
        <sz val="10"/>
        <color theme="1"/>
        <rFont val="Arial"/>
        <family val="2"/>
      </rPr>
      <t>PEG File</t>
    </r>
    <r>
      <rPr>
        <sz val="10"/>
        <color theme="1"/>
        <rFont val="Arial"/>
        <family val="2"/>
      </rPr>
      <t xml:space="preserve"> TFP and BM Database Calculation 2' (included as part the Working </t>
    </r>
  </si>
  <si>
    <r>
      <t xml:space="preserve">     Papers – Part II), </t>
    </r>
    <r>
      <rPr>
        <b/>
        <sz val="10"/>
        <color theme="1"/>
        <rFont val="Arial"/>
        <family val="2"/>
      </rPr>
      <t>Tab</t>
    </r>
    <r>
      <rPr>
        <sz val="10"/>
        <color theme="1"/>
        <rFont val="Arial"/>
        <family val="2"/>
      </rPr>
      <t xml:space="preserve"> '</t>
    </r>
    <r>
      <rPr>
        <b/>
        <sz val="10"/>
        <color theme="1"/>
        <rFont val="Arial"/>
        <family val="2"/>
      </rPr>
      <t>Aggregate HV Charges</t>
    </r>
    <r>
      <rPr>
        <sz val="10"/>
        <color theme="1"/>
        <rFont val="Arial"/>
        <family val="2"/>
      </rPr>
      <t xml:space="preserve">', </t>
    </r>
    <r>
      <rPr>
        <b/>
        <sz val="10"/>
        <color theme="1"/>
        <rFont val="Arial"/>
        <family val="2"/>
      </rPr>
      <t>Column C</t>
    </r>
    <r>
      <rPr>
        <sz val="10"/>
        <color theme="1"/>
        <rFont val="Arial"/>
        <family val="2"/>
      </rPr>
      <t xml:space="preserve"> </t>
    </r>
  </si>
  <si>
    <r>
      <t xml:space="preserve">     Papers – Part II), </t>
    </r>
    <r>
      <rPr>
        <b/>
        <sz val="10"/>
        <color theme="1"/>
        <rFont val="Arial"/>
        <family val="2"/>
      </rPr>
      <t>Tab</t>
    </r>
    <r>
      <rPr>
        <sz val="10"/>
        <color theme="1"/>
        <rFont val="Arial"/>
        <family val="2"/>
      </rPr>
      <t xml:space="preserve"> '</t>
    </r>
    <r>
      <rPr>
        <b/>
        <sz val="10"/>
        <color theme="1"/>
        <rFont val="Arial"/>
        <family val="2"/>
      </rPr>
      <t>OM&amp;A Calculation</t>
    </r>
    <r>
      <rPr>
        <sz val="10"/>
        <color theme="1"/>
        <rFont val="Arial"/>
        <family val="2"/>
      </rPr>
      <t xml:space="preserve">', </t>
    </r>
    <r>
      <rPr>
        <b/>
        <sz val="10"/>
        <color theme="1"/>
        <rFont val="Arial"/>
        <family val="2"/>
      </rPr>
      <t>Column I</t>
    </r>
    <r>
      <rPr>
        <sz val="10"/>
        <color theme="1"/>
        <rFont val="Arial"/>
        <family val="2"/>
      </rPr>
      <t xml:space="preserve"> HV Charges</t>
    </r>
  </si>
  <si>
    <t xml:space="preserve"> -   </t>
  </si>
  <si>
    <t>The difference relates to Account 1610. The PEG report includes this amount each year but account 1610 is excluded from the account balances requested in Row 14. Account 1610 is part of rate base and should be included. Capital contributions should be netted against gross plant so the capital used by PEG agrees with the distributors regulated rate base.</t>
  </si>
  <si>
    <t>Hydro One Brampton Networks Inc.</t>
  </si>
</sst>
</file>

<file path=xl/styles.xml><?xml version="1.0" encoding="utf-8"?>
<styleSheet xmlns="http://schemas.openxmlformats.org/spreadsheetml/2006/main">
  <numFmts count="9">
    <numFmt numFmtId="44" formatCode="_(&quot;$&quot;* #,##0.00_);_(&quot;$&quot;* \(#,##0.00\);_(&quot;$&quot;* &quot;-&quot;??_);_(@_)"/>
    <numFmt numFmtId="43" formatCode="_(* #,##0.00_);_(* \(#,##0.00\);_(* &quot;-&quot;??_);_(@_)"/>
    <numFmt numFmtId="164" formatCode="_(&quot;$&quot;* #,##0_);_(&quot;$&quot;* \(#,##0\);_(&quot;$&quot;* &quot;-&quot;??_);_(@_)"/>
    <numFmt numFmtId="165" formatCode="_-* #,##0.00_-;\-* #,##0.00_-;_-* &quot;-&quot;??_-;_-@_-"/>
    <numFmt numFmtId="166" formatCode="_-&quot;$&quot;* #,##0.00_-;\-&quot;$&quot;* #,##0.00_-;_-&quot;$&quot;* &quot;-&quot;??_-;_-@_-"/>
    <numFmt numFmtId="167" formatCode="_(* #,##0_);_(* \(#,##0\);_(* &quot;-&quot;??_);_(@_)"/>
    <numFmt numFmtId="168" formatCode="_-* #,##0.00\ _$_-;_-* #,##0.00\ _$\-;_-* &quot;-&quot;??\ _$_-;_-@_-"/>
    <numFmt numFmtId="169" formatCode="_ * #,##0.00_)\ _$_ ;_ * \(#,##0.00\)\ _$_ ;_ * &quot;-&quot;??_)\ _$_ ;_ @_ "/>
    <numFmt numFmtId="170" formatCode="0.00_)"/>
  </numFmts>
  <fonts count="49">
    <font>
      <sz val="12"/>
      <color theme="1"/>
      <name val="Arial"/>
      <family val="2"/>
    </font>
    <font>
      <sz val="11"/>
      <color theme="1"/>
      <name val="Calibri"/>
      <family val="2"/>
      <scheme val="minor"/>
    </font>
    <font>
      <sz val="12"/>
      <color theme="1"/>
      <name val="Arial"/>
      <family val="2"/>
    </font>
    <font>
      <b/>
      <sz val="12"/>
      <color theme="1"/>
      <name val="Arial"/>
      <family val="2"/>
    </font>
    <font>
      <i/>
      <sz val="12"/>
      <color theme="1"/>
      <name val="Arial"/>
      <family val="2"/>
    </font>
    <font>
      <sz val="12"/>
      <color rgb="FFFF0000"/>
      <name val="Arial"/>
      <family val="2"/>
    </font>
    <font>
      <b/>
      <sz val="14"/>
      <color theme="1"/>
      <name val="Arial"/>
      <family val="2"/>
    </font>
    <font>
      <b/>
      <u/>
      <sz val="12"/>
      <color theme="1"/>
      <name val="Arial"/>
      <family val="2"/>
    </font>
    <font>
      <sz val="12"/>
      <name val="Arial"/>
      <family val="2"/>
    </font>
    <font>
      <b/>
      <sz val="12"/>
      <name val="Arial"/>
      <family val="2"/>
    </font>
    <font>
      <b/>
      <sz val="12"/>
      <color rgb="FF0070C0"/>
      <name val="Arial"/>
      <family val="2"/>
    </font>
    <font>
      <sz val="12"/>
      <color rgb="FF0070C0"/>
      <name val="Arial"/>
      <family val="2"/>
    </font>
    <font>
      <b/>
      <sz val="12"/>
      <color rgb="FFFF0000"/>
      <name val="Arial"/>
      <family val="2"/>
    </font>
    <font>
      <sz val="10"/>
      <color theme="1"/>
      <name val="Arial"/>
      <family val="2"/>
    </font>
    <font>
      <b/>
      <sz val="10"/>
      <color theme="1"/>
      <name val="Arial"/>
      <family val="2"/>
    </font>
    <font>
      <b/>
      <i/>
      <sz val="10"/>
      <color theme="1"/>
      <name val="Arial"/>
      <family val="2"/>
    </font>
    <font>
      <sz val="10"/>
      <color rgb="FFFF0000"/>
      <name val="Arial"/>
      <family val="2"/>
    </font>
    <font>
      <sz val="10"/>
      <name val="Arial"/>
      <family val="2"/>
    </font>
    <font>
      <i/>
      <sz val="10"/>
      <color theme="1"/>
      <name val="Arial"/>
      <family val="2"/>
    </font>
    <font>
      <sz val="8"/>
      <name val="Arial"/>
      <family val="2"/>
    </font>
    <font>
      <sz val="10"/>
      <name val="MS Sans Serif"/>
      <family val="2"/>
    </font>
    <font>
      <sz val="11"/>
      <color indexed="8"/>
      <name val="Calibri"/>
      <family val="2"/>
    </font>
    <font>
      <b/>
      <sz val="11"/>
      <color indexed="8"/>
      <name val="Calibri"/>
      <family val="2"/>
    </font>
    <font>
      <sz val="11"/>
      <color indexed="10"/>
      <name val="Calibri"/>
      <family val="2"/>
    </font>
    <font>
      <sz val="11"/>
      <color indexed="9"/>
      <name val="Calibri"/>
      <family val="2"/>
    </font>
    <font>
      <sz val="11"/>
      <color indexed="20"/>
      <name val="Calibri"/>
      <family val="2"/>
    </font>
    <font>
      <b/>
      <sz val="11"/>
      <color indexed="52"/>
      <name val="Calibri"/>
      <family val="2"/>
    </font>
    <font>
      <b/>
      <sz val="11"/>
      <color indexed="13"/>
      <name val="Calibri"/>
      <family val="2"/>
    </font>
    <font>
      <sz val="11"/>
      <color indexed="52"/>
      <name val="Calibri"/>
      <family val="2"/>
    </font>
    <font>
      <b/>
      <sz val="11"/>
      <color indexed="9"/>
      <name val="Calibri"/>
      <family val="2"/>
    </font>
    <font>
      <sz val="11"/>
      <color indexed="62"/>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18"/>
      <name val="Calibri"/>
      <family val="2"/>
    </font>
    <font>
      <sz val="11"/>
      <color indexed="13"/>
      <name val="Calibri"/>
      <family val="2"/>
    </font>
    <font>
      <sz val="11"/>
      <color indexed="16"/>
      <name val="Calibri"/>
      <family val="2"/>
    </font>
    <font>
      <sz val="11"/>
      <color indexed="60"/>
      <name val="Calibri"/>
      <family val="2"/>
    </font>
    <font>
      <b/>
      <i/>
      <sz val="16"/>
      <name val="Helv"/>
    </font>
    <font>
      <b/>
      <sz val="11"/>
      <color indexed="63"/>
      <name val="Calibri"/>
      <family val="2"/>
    </font>
    <font>
      <b/>
      <sz val="18"/>
      <color indexed="18"/>
      <name val="Cambria"/>
      <family val="1"/>
    </font>
    <font>
      <b/>
      <sz val="18"/>
      <color indexed="56"/>
      <name val="Cambria"/>
      <family val="2"/>
    </font>
    <font>
      <b/>
      <sz val="15"/>
      <color indexed="56"/>
      <name val="Calibri"/>
      <family val="2"/>
    </font>
    <font>
      <b/>
      <sz val="13"/>
      <color indexed="56"/>
      <name val="Calibri"/>
      <family val="2"/>
    </font>
    <font>
      <b/>
      <sz val="11"/>
      <color indexed="56"/>
      <name val="Calibri"/>
      <family val="2"/>
    </font>
    <font>
      <sz val="10"/>
      <name val="Calibri"/>
      <family val="2"/>
    </font>
    <font>
      <sz val="12"/>
      <color rgb="FFC00000"/>
      <name val="Arial"/>
      <family val="2"/>
    </font>
  </fonts>
  <fills count="34">
    <fill>
      <patternFill patternType="none"/>
    </fill>
    <fill>
      <patternFill patternType="gray125"/>
    </fill>
    <fill>
      <patternFill patternType="solid">
        <fgColor rgb="FFCCFFCC"/>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CFFFF"/>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2"/>
      </patternFill>
    </fill>
    <fill>
      <patternFill patternType="solid">
        <fgColor indexed="9"/>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1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1"/>
      </patternFill>
    </fill>
    <fill>
      <patternFill patternType="solid">
        <fgColor indexed="20"/>
      </patternFill>
    </fill>
    <fill>
      <patternFill patternType="solid">
        <fgColor indexed="15"/>
      </patternFill>
    </fill>
    <fill>
      <patternFill patternType="solid">
        <fgColor indexed="18"/>
      </patternFill>
    </fill>
    <fill>
      <patternFill patternType="solid">
        <fgColor indexed="10"/>
      </patternFill>
    </fill>
    <fill>
      <patternFill patternType="solid">
        <fgColor indexed="55"/>
      </patternFill>
    </fill>
    <fill>
      <patternFill patternType="solid">
        <fgColor indexed="23"/>
      </patternFill>
    </fill>
    <fill>
      <patternFill patternType="solid">
        <fgColor indexed="26"/>
      </patternFill>
    </fill>
    <fill>
      <patternFill patternType="solid">
        <fgColor indexed="22"/>
        <bgColor indexed="64"/>
      </patternFill>
    </fill>
    <fill>
      <patternFill patternType="solid">
        <fgColor indexed="43"/>
      </patternFill>
    </fill>
  </fills>
  <borders count="4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double">
        <color indexed="8"/>
      </left>
      <right style="double">
        <color indexed="8"/>
      </right>
      <top style="double">
        <color indexed="8"/>
      </top>
      <bottom style="double">
        <color indexed="8"/>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18"/>
      </bottom>
      <diagonal/>
    </border>
    <border>
      <left/>
      <right/>
      <top/>
      <bottom style="thick">
        <color indexed="22"/>
      </bottom>
      <diagonal/>
    </border>
    <border>
      <left/>
      <right/>
      <top/>
      <bottom style="medium">
        <color indexed="30"/>
      </bottom>
      <diagonal/>
    </border>
    <border>
      <left/>
      <right/>
      <top/>
      <bottom style="medium">
        <color indexed="21"/>
      </bottom>
      <diagonal/>
    </border>
    <border>
      <left/>
      <right/>
      <top/>
      <bottom style="double">
        <color indexed="13"/>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right/>
      <top style="thin">
        <color indexed="18"/>
      </top>
      <bottom style="double">
        <color indexed="18"/>
      </bottom>
      <diagonal/>
    </border>
  </borders>
  <cellStyleXfs count="188">
    <xf numFmtId="0" fontId="0" fillId="0" borderId="0"/>
    <xf numFmtId="44" fontId="2" fillId="0" borderId="0" applyFont="0" applyFill="0" applyBorder="0" applyAlignment="0" applyProtection="0"/>
    <xf numFmtId="0" fontId="1" fillId="0" borderId="0"/>
    <xf numFmtId="43" fontId="1" fillId="0" borderId="0" applyFont="0" applyFill="0" applyBorder="0" applyAlignment="0" applyProtection="0"/>
    <xf numFmtId="165" fontId="1" fillId="0" borderId="0" applyFont="0" applyFill="0" applyBorder="0" applyAlignment="0" applyProtection="0"/>
    <xf numFmtId="165" fontId="17" fillId="0" borderId="0" applyFont="0" applyFill="0" applyBorder="0" applyAlignment="0" applyProtection="0"/>
    <xf numFmtId="9" fontId="1" fillId="0" borderId="0" applyFont="0" applyFill="0" applyBorder="0" applyAlignment="0" applyProtection="0"/>
    <xf numFmtId="0" fontId="21" fillId="13" borderId="0" applyNumberFormat="0" applyBorder="0" applyAlignment="0" applyProtection="0"/>
    <xf numFmtId="166" fontId="17" fillId="0" borderId="0" applyFont="0" applyFill="0" applyBorder="0" applyAlignment="0" applyProtection="0"/>
    <xf numFmtId="0" fontId="21" fillId="9" borderId="0" applyNumberFormat="0" applyBorder="0" applyAlignment="0" applyProtection="0"/>
    <xf numFmtId="0" fontId="21" fillId="13" borderId="0" applyNumberFormat="0" applyBorder="0" applyAlignment="0" applyProtection="0"/>
    <xf numFmtId="0" fontId="17" fillId="0" borderId="0"/>
    <xf numFmtId="166" fontId="17" fillId="0" borderId="0" applyFont="0" applyFill="0" applyBorder="0" applyAlignment="0" applyProtection="0"/>
    <xf numFmtId="0" fontId="21" fillId="7" borderId="0" applyNumberFormat="0" applyBorder="0" applyAlignment="0" applyProtection="0"/>
    <xf numFmtId="0" fontId="20" fillId="0" borderId="0"/>
    <xf numFmtId="0" fontId="1" fillId="0" borderId="0"/>
    <xf numFmtId="0" fontId="21" fillId="8" borderId="0" applyNumberFormat="0" applyBorder="0" applyAlignment="0" applyProtection="0"/>
    <xf numFmtId="0" fontId="21" fillId="13" borderId="0" applyNumberFormat="0" applyBorder="0" applyAlignment="0" applyProtection="0"/>
    <xf numFmtId="0" fontId="1" fillId="0" borderId="0"/>
    <xf numFmtId="0" fontId="1" fillId="0" borderId="0"/>
    <xf numFmtId="0" fontId="1" fillId="0" borderId="0"/>
    <xf numFmtId="0" fontId="21" fillId="13" borderId="0" applyNumberFormat="0" applyBorder="0" applyAlignment="0" applyProtection="0"/>
    <xf numFmtId="0" fontId="21" fillId="12" borderId="0" applyNumberFormat="0" applyBorder="0" applyAlignment="0" applyProtection="0"/>
    <xf numFmtId="0" fontId="21" fillId="11"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15" borderId="0" applyNumberFormat="0" applyBorder="0" applyAlignment="0" applyProtection="0"/>
    <xf numFmtId="0" fontId="21" fillId="18"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4" fillId="20"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24" fillId="24"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19" borderId="0" applyNumberFormat="0" applyBorder="0" applyAlignment="0" applyProtection="0"/>
    <xf numFmtId="0" fontId="24" fillId="27" borderId="0" applyNumberFormat="0" applyBorder="0" applyAlignment="0" applyProtection="0"/>
    <xf numFmtId="0" fontId="24" fillId="28"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4" fillId="28" borderId="0" applyNumberFormat="0" applyBorder="0" applyAlignment="0" applyProtection="0"/>
    <xf numFmtId="0" fontId="23" fillId="0" borderId="0" applyNumberFormat="0" applyFill="0" applyBorder="0" applyAlignment="0" applyProtection="0"/>
    <xf numFmtId="0" fontId="25" fillId="13" borderId="0" applyNumberFormat="0" applyBorder="0" applyAlignment="0" applyProtection="0"/>
    <xf numFmtId="0" fontId="26" fillId="13" borderId="27" applyNumberFormat="0" applyAlignment="0" applyProtection="0"/>
    <xf numFmtId="0" fontId="27" fillId="13" borderId="27" applyNumberFormat="0" applyAlignment="0" applyProtection="0"/>
    <xf numFmtId="0" fontId="28" fillId="0" borderId="28" applyNumberFormat="0" applyFill="0" applyAlignment="0" applyProtection="0"/>
    <xf numFmtId="0" fontId="29" fillId="30" borderId="30" applyNumberFormat="0" applyAlignment="0" applyProtection="0"/>
    <xf numFmtId="43" fontId="20" fillId="0" borderId="0" applyFont="0" applyFill="0" applyBorder="0" applyAlignment="0" applyProtection="0"/>
    <xf numFmtId="43" fontId="20" fillId="0" borderId="0" applyFont="0" applyFill="0" applyBorder="0" applyAlignment="0" applyProtection="0"/>
    <xf numFmtId="43" fontId="2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21" fillId="0" borderId="0" applyFont="0" applyFill="0" applyBorder="0" applyAlignment="0" applyProtection="0"/>
    <xf numFmtId="43" fontId="17" fillId="0" borderId="0" applyFont="0" applyFill="0" applyBorder="0" applyAlignment="0" applyProtection="0"/>
    <xf numFmtId="165" fontId="17" fillId="0" borderId="0" applyFont="0" applyFill="0" applyBorder="0" applyAlignment="0" applyProtection="0"/>
    <xf numFmtId="0" fontId="17" fillId="31" borderId="31" applyNumberFormat="0" applyFont="0" applyAlignment="0" applyProtection="0"/>
    <xf numFmtId="44" fontId="20" fillId="0" borderId="0" applyFont="0" applyFill="0" applyBorder="0" applyAlignment="0" applyProtection="0"/>
    <xf numFmtId="0" fontId="30" fillId="12" borderId="27" applyNumberFormat="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13" borderId="0" applyNumberFormat="0" applyBorder="0" applyAlignment="0" applyProtection="0"/>
    <xf numFmtId="38" fontId="19" fillId="32" borderId="0" applyNumberFormat="0" applyBorder="0" applyAlignment="0" applyProtection="0"/>
    <xf numFmtId="0" fontId="33" fillId="0" borderId="33" applyNumberFormat="0" applyFill="0" applyAlignment="0" applyProtection="0"/>
    <xf numFmtId="0" fontId="33" fillId="0" borderId="33" applyNumberFormat="0" applyFill="0" applyAlignment="0" applyProtection="0"/>
    <xf numFmtId="0" fontId="34" fillId="0" borderId="34" applyNumberFormat="0" applyFill="0" applyAlignment="0" applyProtection="0"/>
    <xf numFmtId="0" fontId="34" fillId="0" borderId="34" applyNumberFormat="0" applyFill="0" applyAlignment="0" applyProtection="0"/>
    <xf numFmtId="0" fontId="35" fillId="0" borderId="36" applyNumberFormat="0" applyFill="0" applyAlignment="0" applyProtection="0"/>
    <xf numFmtId="0" fontId="35" fillId="0" borderId="36" applyNumberFormat="0" applyFill="0" applyAlignment="0" applyProtection="0"/>
    <xf numFmtId="0" fontId="35" fillId="0" borderId="0" applyNumberFormat="0" applyFill="0" applyBorder="0" applyAlignment="0" applyProtection="0"/>
    <xf numFmtId="0" fontId="35" fillId="0" borderId="0" applyNumberFormat="0" applyFill="0" applyBorder="0" applyAlignment="0" applyProtection="0"/>
    <xf numFmtId="10" fontId="19" fillId="6" borderId="26" applyNumberFormat="0" applyBorder="0" applyAlignment="0" applyProtection="0"/>
    <xf numFmtId="0" fontId="36" fillId="13" borderId="27" applyNumberFormat="0" applyAlignment="0" applyProtection="0"/>
    <xf numFmtId="0" fontId="25" fillId="8" borderId="0" applyNumberFormat="0" applyBorder="0" applyAlignment="0" applyProtection="0"/>
    <xf numFmtId="0" fontId="37" fillId="0" borderId="37" applyNumberFormat="0" applyFill="0" applyAlignment="0" applyProtection="0"/>
    <xf numFmtId="0" fontId="37" fillId="0" borderId="37" applyNumberFormat="0" applyFill="0" applyAlignment="0" applyProtection="0"/>
    <xf numFmtId="168" fontId="17" fillId="0" borderId="0" applyFont="0" applyFill="0" applyBorder="0" applyAlignment="0" applyProtection="0"/>
    <xf numFmtId="169" fontId="21" fillId="0" borderId="0" applyFont="0" applyFill="0" applyBorder="0" applyAlignment="0" applyProtection="0"/>
    <xf numFmtId="0" fontId="38" fillId="13" borderId="0" applyNumberFormat="0" applyBorder="0" applyAlignment="0" applyProtection="0"/>
    <xf numFmtId="0" fontId="39" fillId="33" borderId="0" applyNumberFormat="0" applyBorder="0" applyAlignment="0" applyProtection="0"/>
    <xf numFmtId="170" fontId="40" fillId="0" borderId="0"/>
    <xf numFmtId="0" fontId="1" fillId="0" borderId="0"/>
    <xf numFmtId="0" fontId="1" fillId="0" borderId="0"/>
    <xf numFmtId="0" fontId="21" fillId="0" borderId="0"/>
    <xf numFmtId="0" fontId="1" fillId="0" borderId="0"/>
    <xf numFmtId="0" fontId="1" fillId="0" borderId="0"/>
    <xf numFmtId="0" fontId="17" fillId="0" borderId="0"/>
    <xf numFmtId="0" fontId="1" fillId="0" borderId="0"/>
    <xf numFmtId="0" fontId="1" fillId="0" borderId="0"/>
    <xf numFmtId="0" fontId="20" fillId="0" borderId="0"/>
    <xf numFmtId="0" fontId="17" fillId="0" borderId="0"/>
    <xf numFmtId="0" fontId="1" fillId="0" borderId="0"/>
    <xf numFmtId="0" fontId="1" fillId="0" borderId="0"/>
    <xf numFmtId="0" fontId="20" fillId="0" borderId="0"/>
    <xf numFmtId="0" fontId="21" fillId="0" borderId="0"/>
    <xf numFmtId="0" fontId="20" fillId="0" borderId="0"/>
    <xf numFmtId="0" fontId="20" fillId="0" borderId="0"/>
    <xf numFmtId="0" fontId="21" fillId="0" borderId="0"/>
    <xf numFmtId="0" fontId="20" fillId="0" borderId="0"/>
    <xf numFmtId="0" fontId="21" fillId="0" borderId="0"/>
    <xf numFmtId="0" fontId="20" fillId="0" borderId="0"/>
    <xf numFmtId="0" fontId="1" fillId="0" borderId="0"/>
    <xf numFmtId="0" fontId="21" fillId="0" borderId="0"/>
    <xf numFmtId="0" fontId="21" fillId="0" borderId="0"/>
    <xf numFmtId="0" fontId="17" fillId="0" borderId="0"/>
    <xf numFmtId="0" fontId="21" fillId="0" borderId="0"/>
    <xf numFmtId="0" fontId="1" fillId="0" borderId="0"/>
    <xf numFmtId="0" fontId="1" fillId="0" borderId="0"/>
    <xf numFmtId="0" fontId="21" fillId="14" borderId="31" applyNumberFormat="0" applyFont="0" applyAlignment="0" applyProtection="0"/>
    <xf numFmtId="0" fontId="21" fillId="14" borderId="31" applyNumberFormat="0" applyFont="0" applyAlignment="0" applyProtection="0"/>
    <xf numFmtId="0" fontId="21" fillId="14" borderId="31" applyNumberFormat="0" applyFont="0" applyAlignment="0" applyProtection="0"/>
    <xf numFmtId="0" fontId="22" fillId="13" borderId="39" applyNumberFormat="0" applyAlignment="0" applyProtection="0"/>
    <xf numFmtId="9" fontId="20" fillId="0" borderId="0" applyFont="0" applyFill="0" applyBorder="0" applyAlignment="0" applyProtection="0"/>
    <xf numFmtId="10" fontId="17"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0" fillId="0" borderId="0" applyFont="0" applyFill="0" applyBorder="0" applyAlignment="0" applyProtection="0"/>
    <xf numFmtId="9" fontId="21" fillId="0" borderId="0" applyFont="0" applyFill="0" applyBorder="0" applyAlignment="0" applyProtection="0"/>
    <xf numFmtId="9" fontId="17" fillId="0" borderId="0" applyFont="0" applyFill="0" applyBorder="0" applyAlignment="0" applyProtection="0"/>
    <xf numFmtId="0" fontId="32" fillId="9" borderId="0" applyNumberFormat="0" applyBorder="0" applyAlignment="0" applyProtection="0"/>
    <xf numFmtId="0" fontId="41" fillId="13" borderId="38" applyNumberFormat="0" applyAlignment="0" applyProtection="0"/>
    <xf numFmtId="0" fontId="31"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4" fillId="0" borderId="32" applyNumberFormat="0" applyFill="0" applyAlignment="0" applyProtection="0"/>
    <xf numFmtId="0" fontId="45" fillId="0" borderId="34" applyNumberFormat="0" applyFill="0" applyAlignment="0" applyProtection="0"/>
    <xf numFmtId="0" fontId="46" fillId="0" borderId="35" applyNumberFormat="0" applyFill="0" applyAlignment="0" applyProtection="0"/>
    <xf numFmtId="0" fontId="46" fillId="0" borderId="0" applyNumberFormat="0" applyFill="0" applyBorder="0" applyAlignment="0" applyProtection="0"/>
    <xf numFmtId="0" fontId="43" fillId="0" borderId="0" applyNumberFormat="0" applyFill="0" applyBorder="0" applyAlignment="0" applyProtection="0"/>
    <xf numFmtId="0" fontId="22" fillId="0" borderId="40" applyNumberFormat="0" applyFill="0" applyAlignment="0" applyProtection="0"/>
    <xf numFmtId="0" fontId="22" fillId="0" borderId="40" applyNumberFormat="0" applyFill="0" applyAlignment="0" applyProtection="0"/>
    <xf numFmtId="0" fontId="29" fillId="29" borderId="29" applyNumberFormat="0" applyAlignment="0" applyProtection="0"/>
    <xf numFmtId="0" fontId="23" fillId="0" borderId="0" applyNumberFormat="0" applyFill="0" applyBorder="0" applyAlignment="0" applyProtection="0"/>
    <xf numFmtId="0" fontId="23" fillId="0" borderId="0" applyNumberForma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43" fontId="2" fillId="0" borderId="0" applyFont="0" applyFill="0" applyBorder="0" applyAlignment="0" applyProtection="0"/>
  </cellStyleXfs>
  <cellXfs count="138">
    <xf numFmtId="0" fontId="0" fillId="0" borderId="0" xfId="0"/>
    <xf numFmtId="164" fontId="0" fillId="0" borderId="0" xfId="1" applyNumberFormat="1" applyFont="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4" xfId="0" applyBorder="1"/>
    <xf numFmtId="0" fontId="0" fillId="0" borderId="15" xfId="0" applyBorder="1"/>
    <xf numFmtId="0" fontId="3" fillId="0" borderId="16" xfId="0" applyFont="1" applyBorder="1"/>
    <xf numFmtId="0" fontId="0" fillId="0" borderId="17" xfId="0" applyBorder="1"/>
    <xf numFmtId="0" fontId="0" fillId="0" borderId="2" xfId="0" applyBorder="1"/>
    <xf numFmtId="0" fontId="0" fillId="0" borderId="3" xfId="0" applyBorder="1"/>
    <xf numFmtId="164" fontId="0" fillId="0" borderId="8" xfId="1" applyNumberFormat="1" applyFont="1" applyBorder="1"/>
    <xf numFmtId="164" fontId="3" fillId="3" borderId="1" xfId="1" applyNumberFormat="1" applyFont="1" applyFill="1" applyBorder="1"/>
    <xf numFmtId="0" fontId="3" fillId="0" borderId="0" xfId="0" applyFont="1" applyBorder="1"/>
    <xf numFmtId="164" fontId="3" fillId="0" borderId="0" xfId="1" applyNumberFormat="1" applyFont="1" applyFill="1" applyBorder="1"/>
    <xf numFmtId="0" fontId="4" fillId="0" borderId="0" xfId="0" applyFont="1"/>
    <xf numFmtId="0" fontId="3" fillId="0" borderId="17" xfId="0" applyFont="1" applyBorder="1"/>
    <xf numFmtId="0" fontId="4" fillId="0" borderId="4" xfId="0" applyFont="1" applyBorder="1"/>
    <xf numFmtId="0" fontId="3" fillId="0" borderId="6" xfId="0" applyFont="1" applyBorder="1"/>
    <xf numFmtId="0" fontId="3" fillId="2" borderId="1" xfId="0" applyFont="1" applyFill="1" applyBorder="1" applyAlignment="1">
      <alignment horizontal="center"/>
    </xf>
    <xf numFmtId="0" fontId="0" fillId="0" borderId="17" xfId="0" applyFont="1" applyBorder="1"/>
    <xf numFmtId="0" fontId="3" fillId="0" borderId="4" xfId="0" applyFont="1" applyBorder="1"/>
    <xf numFmtId="0" fontId="8" fillId="0" borderId="0" xfId="0" applyFont="1" applyFill="1"/>
    <xf numFmtId="0" fontId="8" fillId="0" borderId="6" xfId="0" applyFont="1" applyBorder="1"/>
    <xf numFmtId="0" fontId="3" fillId="2" borderId="18" xfId="0" applyFont="1" applyFill="1" applyBorder="1" applyAlignment="1">
      <alignment horizontal="center"/>
    </xf>
    <xf numFmtId="164" fontId="2" fillId="0" borderId="1" xfId="1" applyNumberFormat="1" applyFont="1" applyFill="1" applyBorder="1"/>
    <xf numFmtId="164" fontId="2" fillId="0" borderId="8" xfId="1" applyNumberFormat="1" applyFont="1" applyFill="1" applyBorder="1"/>
    <xf numFmtId="164" fontId="3" fillId="3" borderId="20" xfId="1" applyNumberFormat="1" applyFont="1" applyFill="1" applyBorder="1"/>
    <xf numFmtId="0" fontId="0" fillId="0" borderId="22" xfId="0" applyBorder="1"/>
    <xf numFmtId="0" fontId="0" fillId="0" borderId="23" xfId="0" applyBorder="1"/>
    <xf numFmtId="0" fontId="0" fillId="0" borderId="24" xfId="0" applyBorder="1"/>
    <xf numFmtId="0" fontId="0" fillId="0" borderId="25" xfId="0" applyBorder="1"/>
    <xf numFmtId="0" fontId="3" fillId="0" borderId="14" xfId="0" applyFont="1" applyBorder="1"/>
    <xf numFmtId="164" fontId="2" fillId="0" borderId="9" xfId="1" applyNumberFormat="1" applyFont="1" applyFill="1" applyBorder="1"/>
    <xf numFmtId="0" fontId="0" fillId="0" borderId="2" xfId="0" applyFill="1" applyBorder="1"/>
    <xf numFmtId="0" fontId="0" fillId="0" borderId="3" xfId="0" applyFill="1" applyBorder="1"/>
    <xf numFmtId="0" fontId="0" fillId="0" borderId="11" xfId="0" applyFill="1" applyBorder="1"/>
    <xf numFmtId="0" fontId="0" fillId="0" borderId="12" xfId="0" applyFill="1" applyBorder="1"/>
    <xf numFmtId="0" fontId="0" fillId="0" borderId="21" xfId="0" applyFill="1" applyBorder="1"/>
    <xf numFmtId="0" fontId="0" fillId="0" borderId="4" xfId="0" applyFill="1" applyBorder="1"/>
    <xf numFmtId="0" fontId="0" fillId="0" borderId="0" xfId="0" applyFill="1" applyBorder="1"/>
    <xf numFmtId="0" fontId="0" fillId="0" borderId="0" xfId="0" applyFill="1"/>
    <xf numFmtId="0" fontId="3" fillId="0" borderId="0" xfId="0" applyFont="1"/>
    <xf numFmtId="0" fontId="5" fillId="0" borderId="0" xfId="0" applyFont="1" applyFill="1"/>
    <xf numFmtId="164" fontId="0" fillId="0" borderId="0" xfId="1" applyNumberFormat="1" applyFont="1" applyFill="1"/>
    <xf numFmtId="0" fontId="11" fillId="0" borderId="0" xfId="0" applyFont="1" applyFill="1"/>
    <xf numFmtId="0" fontId="13" fillId="0" borderId="0" xfId="0" applyFont="1"/>
    <xf numFmtId="164" fontId="14" fillId="0" borderId="0" xfId="1" applyNumberFormat="1" applyFont="1" applyFill="1" applyBorder="1"/>
    <xf numFmtId="0" fontId="13" fillId="0" borderId="0" xfId="0" applyFont="1" applyFill="1"/>
    <xf numFmtId="0" fontId="14" fillId="0" borderId="0" xfId="0" applyFont="1" applyFill="1" applyBorder="1" applyAlignment="1">
      <alignment horizontal="center"/>
    </xf>
    <xf numFmtId="0" fontId="14" fillId="0" borderId="0" xfId="0" applyFont="1" applyFill="1" applyBorder="1" applyAlignment="1">
      <alignment horizontal="center" vertical="center" wrapText="1"/>
    </xf>
    <xf numFmtId="164" fontId="13" fillId="0" borderId="0" xfId="1" applyNumberFormat="1" applyFont="1" applyFill="1" applyBorder="1"/>
    <xf numFmtId="0" fontId="14" fillId="0" borderId="0" xfId="0" applyFont="1"/>
    <xf numFmtId="0" fontId="14" fillId="2" borderId="1" xfId="0" applyFont="1" applyFill="1" applyBorder="1" applyAlignment="1">
      <alignment horizontal="center"/>
    </xf>
    <xf numFmtId="0" fontId="14" fillId="2" borderId="8" xfId="0" applyFont="1" applyFill="1" applyBorder="1" applyAlignment="1">
      <alignment horizontal="center"/>
    </xf>
    <xf numFmtId="0" fontId="14" fillId="0" borderId="0" xfId="0" applyFont="1" applyAlignment="1">
      <alignment horizontal="center" vertical="center" wrapText="1"/>
    </xf>
    <xf numFmtId="0" fontId="13" fillId="0" borderId="11" xfId="0" applyFont="1" applyBorder="1"/>
    <xf numFmtId="0" fontId="13" fillId="0" borderId="12" xfId="0" applyFont="1" applyBorder="1"/>
    <xf numFmtId="164" fontId="13" fillId="0" borderId="10" xfId="1" applyNumberFormat="1" applyFont="1" applyBorder="1"/>
    <xf numFmtId="164" fontId="13" fillId="0" borderId="11" xfId="1" applyNumberFormat="1" applyFont="1" applyBorder="1"/>
    <xf numFmtId="164" fontId="13" fillId="0" borderId="13" xfId="1" applyNumberFormat="1" applyFont="1" applyBorder="1"/>
    <xf numFmtId="164" fontId="13" fillId="0" borderId="19" xfId="1" applyNumberFormat="1" applyFont="1" applyBorder="1"/>
    <xf numFmtId="0" fontId="13" fillId="0" borderId="14" xfId="0" applyFont="1" applyBorder="1"/>
    <xf numFmtId="0" fontId="13" fillId="0" borderId="15" xfId="0" applyFont="1" applyBorder="1"/>
    <xf numFmtId="0" fontId="13" fillId="0" borderId="4" xfId="0" applyFont="1" applyBorder="1"/>
    <xf numFmtId="0" fontId="13" fillId="0" borderId="0" xfId="0" applyFont="1" applyBorder="1"/>
    <xf numFmtId="164" fontId="13" fillId="0" borderId="9" xfId="1" applyNumberFormat="1" applyFont="1" applyBorder="1"/>
    <xf numFmtId="164" fontId="13" fillId="0" borderId="14" xfId="1" applyNumberFormat="1" applyFont="1" applyBorder="1"/>
    <xf numFmtId="164" fontId="13" fillId="0" borderId="4" xfId="1" applyNumberFormat="1" applyFont="1" applyBorder="1"/>
    <xf numFmtId="0" fontId="14" fillId="0" borderId="16" xfId="0" applyFont="1" applyBorder="1"/>
    <xf numFmtId="0" fontId="13" fillId="0" borderId="17" xfId="0" applyFont="1" applyBorder="1"/>
    <xf numFmtId="164" fontId="14" fillId="3" borderId="1" xfId="1" applyNumberFormat="1" applyFont="1" applyFill="1" applyBorder="1"/>
    <xf numFmtId="164" fontId="14" fillId="0" borderId="1" xfId="1" applyNumberFormat="1" applyFont="1" applyBorder="1"/>
    <xf numFmtId="0" fontId="13" fillId="0" borderId="2" xfId="0" applyFont="1" applyBorder="1"/>
    <xf numFmtId="0" fontId="13" fillId="0" borderId="3" xfId="0" applyFont="1" applyBorder="1"/>
    <xf numFmtId="164" fontId="13" fillId="0" borderId="8" xfId="1" applyNumberFormat="1" applyFont="1" applyBorder="1"/>
    <xf numFmtId="164" fontId="16" fillId="0" borderId="4" xfId="1" applyNumberFormat="1" applyFont="1" applyBorder="1"/>
    <xf numFmtId="0" fontId="13" fillId="0" borderId="9" xfId="0" applyFont="1" applyBorder="1"/>
    <xf numFmtId="0" fontId="13" fillId="0" borderId="6" xfId="0" applyFont="1" applyBorder="1"/>
    <xf numFmtId="0" fontId="13" fillId="0" borderId="7" xfId="0" applyFont="1" applyBorder="1"/>
    <xf numFmtId="164" fontId="17" fillId="0" borderId="4" xfId="1" applyNumberFormat="1" applyFont="1" applyBorder="1"/>
    <xf numFmtId="0" fontId="13" fillId="0" borderId="5" xfId="0" applyFont="1" applyBorder="1"/>
    <xf numFmtId="164" fontId="13" fillId="0" borderId="6" xfId="1" applyNumberFormat="1" applyFont="1" applyBorder="1"/>
    <xf numFmtId="0" fontId="14" fillId="0" borderId="0" xfId="0" applyFont="1" applyBorder="1"/>
    <xf numFmtId="0" fontId="13" fillId="0" borderId="0" xfId="0" applyFont="1" applyFill="1" applyBorder="1"/>
    <xf numFmtId="0" fontId="18" fillId="0" borderId="0" xfId="0" applyFont="1"/>
    <xf numFmtId="0" fontId="13" fillId="0" borderId="0" xfId="0" applyFont="1" applyBorder="1" applyAlignment="1">
      <alignment horizontal="center"/>
    </xf>
    <xf numFmtId="164" fontId="13" fillId="0" borderId="5" xfId="1" applyNumberFormat="1" applyFont="1" applyBorder="1"/>
    <xf numFmtId="164" fontId="14" fillId="0" borderId="8" xfId="1" applyNumberFormat="1" applyFont="1" applyBorder="1"/>
    <xf numFmtId="164" fontId="14" fillId="0" borderId="9" xfId="1" applyNumberFormat="1" applyFont="1" applyBorder="1"/>
    <xf numFmtId="165" fontId="17" fillId="0" borderId="0" xfId="5" applyFont="1" applyFill="1" applyBorder="1"/>
    <xf numFmtId="164" fontId="17" fillId="0" borderId="0" xfId="11" applyNumberFormat="1" applyFill="1" applyBorder="1"/>
    <xf numFmtId="0" fontId="21" fillId="0" borderId="0" xfId="116" applyFont="1" applyFill="1" applyBorder="1" applyAlignment="1" applyProtection="1">
      <alignment horizontal="right" vertical="center" wrapText="1"/>
    </xf>
    <xf numFmtId="0" fontId="21" fillId="0" borderId="0" xfId="181" applyFont="1" applyFill="1" applyBorder="1" applyAlignment="1" applyProtection="1">
      <alignment horizontal="right" vertical="center" wrapText="1"/>
    </xf>
    <xf numFmtId="167" fontId="47" fillId="0" borderId="0" xfId="76" applyNumberFormat="1" applyFont="1" applyFill="1" applyBorder="1"/>
    <xf numFmtId="0" fontId="21" fillId="0" borderId="0" xfId="182" applyFont="1" applyFill="1" applyBorder="1" applyAlignment="1" applyProtection="1">
      <alignment horizontal="right" vertical="center" wrapText="1"/>
    </xf>
    <xf numFmtId="167" fontId="20" fillId="0" borderId="0" xfId="186" applyNumberFormat="1" applyBorder="1"/>
    <xf numFmtId="0" fontId="21" fillId="0" borderId="0" xfId="184" applyFont="1" applyFill="1" applyBorder="1" applyAlignment="1" applyProtection="1">
      <alignment horizontal="right" vertical="center" wrapText="1"/>
    </xf>
    <xf numFmtId="0" fontId="21" fillId="0" borderId="0" xfId="185" applyFont="1" applyFill="1" applyBorder="1" applyAlignment="1" applyProtection="1">
      <alignment horizontal="right" vertical="center" wrapText="1"/>
    </xf>
    <xf numFmtId="167" fontId="21" fillId="0" borderId="0" xfId="183" applyNumberFormat="1" applyFont="1" applyFill="1" applyBorder="1" applyAlignment="1" applyProtection="1">
      <alignment vertical="center" wrapText="1"/>
    </xf>
    <xf numFmtId="167" fontId="21" fillId="0" borderId="0" xfId="76" applyNumberFormat="1" applyFont="1" applyFill="1" applyBorder="1" applyAlignment="1" applyProtection="1">
      <alignment horizontal="right" vertical="center" wrapText="1"/>
    </xf>
    <xf numFmtId="43" fontId="0" fillId="0" borderId="0" xfId="187" applyFont="1"/>
    <xf numFmtId="43" fontId="13" fillId="0" borderId="0" xfId="187" applyFont="1"/>
    <xf numFmtId="43" fontId="13" fillId="0" borderId="0" xfId="187" applyFont="1" applyBorder="1"/>
    <xf numFmtId="43" fontId="13" fillId="0" borderId="0" xfId="0" applyNumberFormat="1" applyFont="1" applyFill="1" applyBorder="1"/>
    <xf numFmtId="4" fontId="13" fillId="0" borderId="0" xfId="0" applyNumberFormat="1" applyFont="1"/>
    <xf numFmtId="43" fontId="13" fillId="0" borderId="0" xfId="0" applyNumberFormat="1" applyFont="1"/>
    <xf numFmtId="164" fontId="12" fillId="3" borderId="1" xfId="1" applyNumberFormat="1" applyFont="1" applyFill="1" applyBorder="1"/>
    <xf numFmtId="43" fontId="0" fillId="0" borderId="0" xfId="187" applyFont="1" applyBorder="1"/>
    <xf numFmtId="0" fontId="14" fillId="2" borderId="16"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4" borderId="16" xfId="0" applyFont="1" applyFill="1" applyBorder="1" applyAlignment="1">
      <alignment horizontal="center"/>
    </xf>
    <xf numFmtId="0" fontId="14" fillId="4" borderId="17" xfId="0" applyFont="1" applyFill="1" applyBorder="1" applyAlignment="1">
      <alignment horizontal="center"/>
    </xf>
    <xf numFmtId="0" fontId="14" fillId="4" borderId="18" xfId="0" applyFont="1" applyFill="1" applyBorder="1" applyAlignment="1">
      <alignment horizontal="center"/>
    </xf>
    <xf numFmtId="0" fontId="14" fillId="5" borderId="16" xfId="0" applyFont="1" applyFill="1" applyBorder="1" applyAlignment="1">
      <alignment horizontal="center"/>
    </xf>
    <xf numFmtId="0" fontId="14" fillId="5" borderId="17" xfId="0" applyFont="1" applyFill="1" applyBorder="1" applyAlignment="1">
      <alignment horizontal="center"/>
    </xf>
    <xf numFmtId="0" fontId="14" fillId="5" borderId="18" xfId="0" applyFont="1" applyFill="1" applyBorder="1" applyAlignment="1">
      <alignment horizontal="center"/>
    </xf>
    <xf numFmtId="0" fontId="48" fillId="0" borderId="4" xfId="0" applyFont="1" applyBorder="1" applyAlignment="1">
      <alignment horizontal="left" wrapText="1"/>
    </xf>
    <xf numFmtId="0" fontId="48" fillId="0" borderId="0" xfId="0" applyFont="1" applyAlignment="1">
      <alignment horizontal="left" wrapText="1"/>
    </xf>
    <xf numFmtId="0" fontId="3" fillId="4" borderId="16" xfId="0" applyFont="1" applyFill="1" applyBorder="1" applyAlignment="1">
      <alignment horizontal="center"/>
    </xf>
    <xf numFmtId="0" fontId="3" fillId="4" borderId="17" xfId="0" applyFont="1" applyFill="1" applyBorder="1" applyAlignment="1">
      <alignment horizontal="center"/>
    </xf>
    <xf numFmtId="0" fontId="3" fillId="4" borderId="18" xfId="0" applyFont="1" applyFill="1" applyBorder="1" applyAlignment="1">
      <alignment horizontal="center"/>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6" xfId="0" applyFont="1" applyFill="1" applyBorder="1" applyAlignment="1">
      <alignment horizontal="center"/>
    </xf>
    <xf numFmtId="0" fontId="3" fillId="2" borderId="17" xfId="0" applyFont="1" applyFill="1" applyBorder="1" applyAlignment="1">
      <alignment horizontal="center"/>
    </xf>
    <xf numFmtId="0" fontId="3" fillId="2" borderId="18" xfId="0" applyFont="1" applyFill="1" applyBorder="1" applyAlignment="1">
      <alignment horizontal="center"/>
    </xf>
    <xf numFmtId="0" fontId="3" fillId="2" borderId="18" xfId="0" applyFont="1" applyFill="1" applyBorder="1" applyAlignment="1">
      <alignment horizontal="center" vertical="center" wrapText="1"/>
    </xf>
    <xf numFmtId="0" fontId="3" fillId="5" borderId="16" xfId="0" applyFont="1" applyFill="1" applyBorder="1" applyAlignment="1">
      <alignment horizontal="center"/>
    </xf>
    <xf numFmtId="0" fontId="3" fillId="5" borderId="17" xfId="0" applyFont="1" applyFill="1" applyBorder="1" applyAlignment="1">
      <alignment horizontal="center"/>
    </xf>
    <xf numFmtId="0" fontId="3" fillId="5" borderId="18" xfId="0" applyFont="1" applyFill="1" applyBorder="1" applyAlignment="1">
      <alignment horizontal="center"/>
    </xf>
    <xf numFmtId="0" fontId="6" fillId="4" borderId="16" xfId="0" applyFont="1" applyFill="1" applyBorder="1" applyAlignment="1">
      <alignment horizontal="center"/>
    </xf>
    <xf numFmtId="0" fontId="6" fillId="4" borderId="17" xfId="0" applyFont="1" applyFill="1" applyBorder="1" applyAlignment="1">
      <alignment horizontal="center"/>
    </xf>
    <xf numFmtId="0" fontId="6" fillId="4" borderId="18" xfId="0" applyFont="1" applyFill="1" applyBorder="1" applyAlignment="1">
      <alignment horizontal="center"/>
    </xf>
  </cellXfs>
  <cellStyles count="188">
    <cellStyle name="20 % - Accent1" xfId="13"/>
    <cellStyle name="20 % - Accent2" xfId="16"/>
    <cellStyle name="20 % - Accent3" xfId="9"/>
    <cellStyle name="20 % - Accent4" xfId="25"/>
    <cellStyle name="20 % - Accent5" xfId="23"/>
    <cellStyle name="20 % - Accent6" xfId="22"/>
    <cellStyle name="20% - Accent1 2" xfId="28"/>
    <cellStyle name="20% - Accent1 3" xfId="7"/>
    <cellStyle name="20% - Accent2 2" xfId="10"/>
    <cellStyle name="20% - Accent2 3" xfId="17"/>
    <cellStyle name="20% - Accent3 2" xfId="21"/>
    <cellStyle name="20% - Accent3 3" xfId="24"/>
    <cellStyle name="20% - Accent4 2" xfId="26"/>
    <cellStyle name="20% - Accent4 3" xfId="27"/>
    <cellStyle name="20% - Accent5 2" xfId="29"/>
    <cellStyle name="20% - Accent5 3" xfId="30"/>
    <cellStyle name="20% - Accent6 2" xfId="31"/>
    <cellStyle name="20% - Accent6 3" xfId="32"/>
    <cellStyle name="40 % - Accent1" xfId="33"/>
    <cellStyle name="40 % - Accent2" xfId="34"/>
    <cellStyle name="40 % - Accent3" xfId="35"/>
    <cellStyle name="40 % - Accent4" xfId="36"/>
    <cellStyle name="40 % - Accent5" xfId="37"/>
    <cellStyle name="40 % - Accent6" xfId="38"/>
    <cellStyle name="40% - Accent1 2" xfId="39"/>
    <cellStyle name="40% - Accent1 3" xfId="40"/>
    <cellStyle name="40% - Accent2 2" xfId="41"/>
    <cellStyle name="40% - Accent2 3" xfId="42"/>
    <cellStyle name="40% - Accent3 2" xfId="43"/>
    <cellStyle name="40% - Accent3 3" xfId="44"/>
    <cellStyle name="40% - Accent4 2" xfId="45"/>
    <cellStyle name="40% - Accent4 3" xfId="46"/>
    <cellStyle name="40% - Accent5 2" xfId="47"/>
    <cellStyle name="40% - Accent5 3" xfId="48"/>
    <cellStyle name="40% - Accent6 2" xfId="49"/>
    <cellStyle name="40% - Accent6 3" xfId="50"/>
    <cellStyle name="60 % - Accent1" xfId="51"/>
    <cellStyle name="60 % - Accent2" xfId="52"/>
    <cellStyle name="60 % - Accent3" xfId="53"/>
    <cellStyle name="60 % - Accent4" xfId="54"/>
    <cellStyle name="60 % - Accent5" xfId="55"/>
    <cellStyle name="60 % - Accent6" xfId="56"/>
    <cellStyle name="60% - Accent1 2" xfId="57"/>
    <cellStyle name="60% - Accent2 2" xfId="58"/>
    <cellStyle name="60% - Accent3 2" xfId="59"/>
    <cellStyle name="60% - Accent4 2" xfId="60"/>
    <cellStyle name="60% - Accent5 2" xfId="61"/>
    <cellStyle name="60% - Accent6 2" xfId="62"/>
    <cellStyle name="Accent1 2" xfId="63"/>
    <cellStyle name="Accent2 2" xfId="64"/>
    <cellStyle name="Accent3 2" xfId="65"/>
    <cellStyle name="Accent4 2" xfId="66"/>
    <cellStyle name="Accent5 2" xfId="67"/>
    <cellStyle name="Accent6 2" xfId="68"/>
    <cellStyle name="Avertissement" xfId="69"/>
    <cellStyle name="Bad 2" xfId="70"/>
    <cellStyle name="Calcul" xfId="71"/>
    <cellStyle name="Calculation 2" xfId="72"/>
    <cellStyle name="Cellule liée" xfId="73"/>
    <cellStyle name="Check Cell 2" xfId="74"/>
    <cellStyle name="Comma" xfId="187" builtinId="3"/>
    <cellStyle name="Comma 2" xfId="4"/>
    <cellStyle name="Comma 2 2" xfId="5"/>
    <cellStyle name="Comma 2 3" xfId="76"/>
    <cellStyle name="Comma 3" xfId="3"/>
    <cellStyle name="Comma 3 2" xfId="77"/>
    <cellStyle name="Comma 4" xfId="78"/>
    <cellStyle name="Comma 4 2" xfId="79"/>
    <cellStyle name="Comma 5" xfId="80"/>
    <cellStyle name="Comma 5 2" xfId="81"/>
    <cellStyle name="Comma 6" xfId="82"/>
    <cellStyle name="Comma 7" xfId="75"/>
    <cellStyle name="Commentaire" xfId="83"/>
    <cellStyle name="Currency" xfId="1" builtinId="4"/>
    <cellStyle name="Currency 2" xfId="12"/>
    <cellStyle name="Currency 3" xfId="8"/>
    <cellStyle name="Currency 4" xfId="84"/>
    <cellStyle name="Entrée" xfId="85"/>
    <cellStyle name="Explanatory Text 2" xfId="86"/>
    <cellStyle name="Explanatory Text 3" xfId="87"/>
    <cellStyle name="Good 2" xfId="88"/>
    <cellStyle name="Grey" xfId="89"/>
    <cellStyle name="Heading 1 2" xfId="90"/>
    <cellStyle name="Heading 1 3" xfId="91"/>
    <cellStyle name="Heading 2 2" xfId="92"/>
    <cellStyle name="Heading 2 3" xfId="93"/>
    <cellStyle name="Heading 3 2" xfId="94"/>
    <cellStyle name="Heading 3 3" xfId="95"/>
    <cellStyle name="Heading 4 2" xfId="96"/>
    <cellStyle name="Heading 4 3" xfId="97"/>
    <cellStyle name="Input [yellow]" xfId="98"/>
    <cellStyle name="Input 2" xfId="99"/>
    <cellStyle name="Insatisfaisant" xfId="100"/>
    <cellStyle name="Linked Cell 2" xfId="101"/>
    <cellStyle name="Linked Cell 3" xfId="102"/>
    <cellStyle name="Milliers 2" xfId="103"/>
    <cellStyle name="Milliers 3" xfId="104"/>
    <cellStyle name="Neutral 2" xfId="105"/>
    <cellStyle name="Neutre" xfId="106"/>
    <cellStyle name="Normal" xfId="0" builtinId="0"/>
    <cellStyle name="Normal - Style1" xfId="107"/>
    <cellStyle name="Normal 10" xfId="108"/>
    <cellStyle name="Normal 10 2" xfId="109"/>
    <cellStyle name="Normal 10_Gaz Metro TFP Tables Second Draft" xfId="110"/>
    <cellStyle name="Normal 11" xfId="111"/>
    <cellStyle name="Normal 12" xfId="112"/>
    <cellStyle name="Normal 13" xfId="113"/>
    <cellStyle name="Normal 14" xfId="114"/>
    <cellStyle name="Normal 15" xfId="115"/>
    <cellStyle name="Normal 16" xfId="116"/>
    <cellStyle name="Normal 17" xfId="117"/>
    <cellStyle name="Normal 18" xfId="118"/>
    <cellStyle name="Normal 19" xfId="119"/>
    <cellStyle name="Normal 2" xfId="2"/>
    <cellStyle name="Normal 2 2" xfId="121"/>
    <cellStyle name="Normal 2 3" xfId="120"/>
    <cellStyle name="Normal 20" xfId="14"/>
    <cellStyle name="Normal 21" xfId="127"/>
    <cellStyle name="Normal 22" xfId="180"/>
    <cellStyle name="Normal 23" xfId="181"/>
    <cellStyle name="Normal 24" xfId="182"/>
    <cellStyle name="Normal 25" xfId="183"/>
    <cellStyle name="Normal 26" xfId="184"/>
    <cellStyle name="Normal 27" xfId="185"/>
    <cellStyle name="Normal 28" xfId="186"/>
    <cellStyle name="Normal 3" xfId="15"/>
    <cellStyle name="Normal 3 2" xfId="123"/>
    <cellStyle name="Normal 3 3" xfId="122"/>
    <cellStyle name="Normal 3_ComEd Table 7" xfId="124"/>
    <cellStyle name="Normal 4" xfId="18"/>
    <cellStyle name="Normal 4 2" xfId="125"/>
    <cellStyle name="Normal 4_Copy of Gaz Metro TFP draft Tables 2012 (with inflation measure table)" xfId="126"/>
    <cellStyle name="Normal 5" xfId="19"/>
    <cellStyle name="Normal 6" xfId="20"/>
    <cellStyle name="Normal 6 2" xfId="128"/>
    <cellStyle name="Normal 6_Copy of Gaz Metro TFP draft Tables 2012 (with inflation measure table)" xfId="129"/>
    <cellStyle name="Normal 7" xfId="11"/>
    <cellStyle name="Normal 7 2" xfId="131"/>
    <cellStyle name="Normal 7 3" xfId="130"/>
    <cellStyle name="Normal 7_Copy of Gaz Metro TFP draft Tables 2012 (with inflation measure table)" xfId="132"/>
    <cellStyle name="Normal 8" xfId="133"/>
    <cellStyle name="Normal 9" xfId="134"/>
    <cellStyle name="Note 2" xfId="135"/>
    <cellStyle name="Note 3" xfId="136"/>
    <cellStyle name="Note 4" xfId="137"/>
    <cellStyle name="Output 2" xfId="138"/>
    <cellStyle name="Percent [2]" xfId="140"/>
    <cellStyle name="Percent 10" xfId="139"/>
    <cellStyle name="Percent 11" xfId="176"/>
    <cellStyle name="Percent 12" xfId="175"/>
    <cellStyle name="Percent 13" xfId="177"/>
    <cellStyle name="Percent 14" xfId="174"/>
    <cellStyle name="Percent 15" xfId="178"/>
    <cellStyle name="Percent 16" xfId="173"/>
    <cellStyle name="Percent 17" xfId="179"/>
    <cellStyle name="Percent 18" xfId="172"/>
    <cellStyle name="Percent 2" xfId="6"/>
    <cellStyle name="Percent 2 2" xfId="141"/>
    <cellStyle name="Percent 3" xfId="142"/>
    <cellStyle name="Percent 4" xfId="143"/>
    <cellStyle name="Percent 4 2" xfId="144"/>
    <cellStyle name="Percent 5" xfId="145"/>
    <cellStyle name="Percent 5 2" xfId="146"/>
    <cellStyle name="Percent 5 3" xfId="147"/>
    <cellStyle name="Percent 5 4" xfId="148"/>
    <cellStyle name="Percent 6" xfId="149"/>
    <cellStyle name="Percent 6 2" xfId="150"/>
    <cellStyle name="Percent 6 3" xfId="151"/>
    <cellStyle name="Percent 7" xfId="152"/>
    <cellStyle name="Percent 8" xfId="153"/>
    <cellStyle name="Percent 9" xfId="154"/>
    <cellStyle name="Pourcentage 2" xfId="155"/>
    <cellStyle name="Satisfaisant" xfId="156"/>
    <cellStyle name="Sortie" xfId="157"/>
    <cellStyle name="Texte explicatif" xfId="158"/>
    <cellStyle name="Title 2" xfId="159"/>
    <cellStyle name="Title 3" xfId="160"/>
    <cellStyle name="Titre" xfId="161"/>
    <cellStyle name="Titre 1" xfId="162"/>
    <cellStyle name="Titre 2" xfId="163"/>
    <cellStyle name="Titre 3" xfId="164"/>
    <cellStyle name="Titre 4" xfId="165"/>
    <cellStyle name="Titre_Gaz Metro TFP Tables Second Draft" xfId="166"/>
    <cellStyle name="Total 2" xfId="167"/>
    <cellStyle name="Total 3" xfId="168"/>
    <cellStyle name="Vérification" xfId="169"/>
    <cellStyle name="Warning Text 2" xfId="170"/>
    <cellStyle name="Warning Text 3" xfId="171"/>
  </cellStyles>
  <dxfs count="0"/>
  <tableStyles count="0" defaultTableStyle="TableStyleMedium9" defaultPivotStyle="PivotStyleLight16"/>
  <colors>
    <mruColors>
      <color rgb="FFCCFFFF"/>
      <color rgb="FFCCFF66"/>
      <color rgb="FFCCFFCC"/>
      <color rgb="FFFFFFCC"/>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O74"/>
  <sheetViews>
    <sheetView showGridLines="0" tabSelected="1" zoomScale="80" zoomScaleNormal="80" workbookViewId="0">
      <selection activeCell="A3" sqref="A3"/>
    </sheetView>
  </sheetViews>
  <sheetFormatPr defaultRowHeight="12.75"/>
  <cols>
    <col min="1" max="1" width="8.88671875" style="49" customWidth="1"/>
    <col min="2" max="5" width="8.88671875" style="49"/>
    <col min="6" max="6" width="25.6640625" style="49" customWidth="1"/>
    <col min="7" max="8" width="11.109375" style="49" customWidth="1"/>
    <col min="9" max="9" width="11.77734375" style="49" customWidth="1"/>
    <col min="10" max="10" width="4.44140625" style="51" customWidth="1"/>
    <col min="11" max="11" width="41.44140625" style="49" customWidth="1"/>
    <col min="12" max="12" width="12.109375" style="49" customWidth="1"/>
    <col min="13" max="13" width="12.88671875" style="49" bestFit="1" customWidth="1"/>
    <col min="14" max="14" width="11.6640625" style="49" bestFit="1" customWidth="1"/>
    <col min="15" max="16384" width="8.88671875" style="49"/>
  </cols>
  <sheetData>
    <row r="1" spans="1:15" ht="13.5" thickBot="1"/>
    <row r="2" spans="1:15" ht="13.5" thickBot="1">
      <c r="A2" s="118" t="s">
        <v>71</v>
      </c>
      <c r="B2" s="119"/>
      <c r="C2" s="119"/>
      <c r="D2" s="119"/>
      <c r="E2" s="119"/>
      <c r="F2" s="120"/>
      <c r="G2" s="55" t="s">
        <v>51</v>
      </c>
    </row>
    <row r="3" spans="1:15" ht="13.5" thickBot="1"/>
    <row r="4" spans="1:15" ht="13.5" thickBot="1">
      <c r="A4" s="115" t="s">
        <v>22</v>
      </c>
      <c r="B4" s="116"/>
      <c r="C4" s="116"/>
      <c r="D4" s="116"/>
      <c r="E4" s="116"/>
      <c r="F4" s="117"/>
      <c r="G4" s="56">
        <v>2009</v>
      </c>
      <c r="H4" s="56">
        <v>2010</v>
      </c>
      <c r="I4" s="56">
        <v>2011</v>
      </c>
      <c r="K4" s="56" t="s">
        <v>24</v>
      </c>
      <c r="L4" s="57">
        <v>2009</v>
      </c>
      <c r="M4" s="57">
        <v>2010</v>
      </c>
      <c r="N4" s="57">
        <v>2011</v>
      </c>
    </row>
    <row r="5" spans="1:15" s="58" customFormat="1" ht="32.25" customHeight="1" thickBot="1">
      <c r="A5" s="112" t="s">
        <v>6</v>
      </c>
      <c r="B5" s="113"/>
      <c r="C5" s="113"/>
      <c r="D5" s="113"/>
      <c r="E5" s="113"/>
      <c r="F5" s="114"/>
      <c r="G5" s="112" t="s">
        <v>0</v>
      </c>
      <c r="H5" s="113"/>
      <c r="I5" s="114"/>
      <c r="J5" s="51"/>
      <c r="K5" s="112" t="s">
        <v>56</v>
      </c>
      <c r="L5" s="113"/>
      <c r="M5" s="113"/>
      <c r="N5" s="114"/>
    </row>
    <row r="6" spans="1:15">
      <c r="A6" s="59" t="s">
        <v>57</v>
      </c>
      <c r="B6" s="60"/>
      <c r="C6" s="60"/>
      <c r="D6" s="60"/>
      <c r="E6" s="60"/>
      <c r="F6" s="60"/>
      <c r="G6" s="61">
        <v>3564056</v>
      </c>
      <c r="H6" s="62">
        <v>3572498.92</v>
      </c>
      <c r="I6" s="63">
        <v>4568832.76</v>
      </c>
      <c r="K6" s="62" t="s">
        <v>13</v>
      </c>
      <c r="L6" s="64">
        <v>3564057</v>
      </c>
      <c r="M6" s="64">
        <v>3572498.92</v>
      </c>
      <c r="N6" s="64">
        <v>4568832.76</v>
      </c>
    </row>
    <row r="7" spans="1:15">
      <c r="A7" s="65" t="s">
        <v>58</v>
      </c>
      <c r="B7" s="66"/>
      <c r="C7" s="66"/>
      <c r="D7" s="66"/>
      <c r="E7" s="66"/>
      <c r="F7" s="66"/>
      <c r="G7" s="63">
        <v>3159226</v>
      </c>
      <c r="H7" s="62">
        <v>3014673.51</v>
      </c>
      <c r="I7" s="63">
        <v>3591755.66</v>
      </c>
      <c r="K7" s="62" t="s">
        <v>14</v>
      </c>
      <c r="L7" s="61">
        <v>3159225</v>
      </c>
      <c r="M7" s="61">
        <v>3014673.51</v>
      </c>
      <c r="N7" s="61">
        <v>3591755.66</v>
      </c>
    </row>
    <row r="8" spans="1:15">
      <c r="A8" s="65" t="s">
        <v>59</v>
      </c>
      <c r="B8" s="66"/>
      <c r="C8" s="66"/>
      <c r="D8" s="66"/>
      <c r="E8" s="66"/>
      <c r="F8" s="66"/>
      <c r="G8" s="63">
        <v>3930089</v>
      </c>
      <c r="H8" s="62">
        <v>4080341.94</v>
      </c>
      <c r="I8" s="63">
        <v>4375831.84</v>
      </c>
      <c r="K8" s="62" t="s">
        <v>15</v>
      </c>
      <c r="L8" s="61">
        <v>3930089</v>
      </c>
      <c r="M8" s="61">
        <v>4080341.94</v>
      </c>
      <c r="N8" s="61">
        <v>4375831.84</v>
      </c>
    </row>
    <row r="9" spans="1:15">
      <c r="A9" s="65" t="s">
        <v>60</v>
      </c>
      <c r="B9" s="66"/>
      <c r="C9" s="66"/>
      <c r="D9" s="66"/>
      <c r="E9" s="66"/>
      <c r="F9" s="66"/>
      <c r="G9" s="63">
        <v>363138</v>
      </c>
      <c r="H9" s="62">
        <v>413725.56</v>
      </c>
      <c r="I9" s="63">
        <v>452799.97</v>
      </c>
      <c r="K9" s="62" t="s">
        <v>16</v>
      </c>
      <c r="L9" s="61">
        <v>363138</v>
      </c>
      <c r="M9" s="61">
        <v>413725.56</v>
      </c>
      <c r="N9" s="61">
        <v>452799.97</v>
      </c>
    </row>
    <row r="10" spans="1:15">
      <c r="A10" s="67" t="s">
        <v>61</v>
      </c>
      <c r="B10" s="68"/>
      <c r="C10" s="68"/>
      <c r="D10" s="68"/>
      <c r="E10" s="68"/>
      <c r="F10" s="68"/>
      <c r="G10" s="69">
        <v>5592339</v>
      </c>
      <c r="H10" s="70">
        <v>7081198.5499999998</v>
      </c>
      <c r="I10" s="63">
        <v>6515608.3799999999</v>
      </c>
      <c r="K10" s="62" t="s">
        <v>17</v>
      </c>
      <c r="L10" s="61">
        <v>5592339</v>
      </c>
      <c r="M10" s="61">
        <v>7081198.5500000007</v>
      </c>
      <c r="N10" s="61">
        <v>6515608.3799999999</v>
      </c>
    </row>
    <row r="11" spans="1:15">
      <c r="A11" s="65" t="s">
        <v>62</v>
      </c>
      <c r="B11" s="66"/>
      <c r="C11" s="66"/>
      <c r="D11" s="66"/>
      <c r="E11" s="66"/>
      <c r="F11" s="66"/>
      <c r="G11" s="63">
        <v>0</v>
      </c>
      <c r="H11" s="62">
        <v>0</v>
      </c>
      <c r="I11" s="63" t="s">
        <v>69</v>
      </c>
      <c r="K11" s="62" t="s">
        <v>18</v>
      </c>
      <c r="L11" s="61">
        <v>0</v>
      </c>
      <c r="M11" s="61">
        <v>0</v>
      </c>
      <c r="N11" s="61">
        <v>0</v>
      </c>
    </row>
    <row r="12" spans="1:15" ht="13.5" thickBot="1">
      <c r="A12" s="65" t="s">
        <v>63</v>
      </c>
      <c r="B12" s="66"/>
      <c r="C12" s="66"/>
      <c r="D12" s="66"/>
      <c r="E12" s="66"/>
      <c r="F12" s="66"/>
      <c r="G12" s="63">
        <v>8765</v>
      </c>
      <c r="H12" s="71">
        <v>6853.85</v>
      </c>
      <c r="I12" s="63">
        <v>3434.83</v>
      </c>
      <c r="K12" s="71" t="s">
        <v>19</v>
      </c>
      <c r="L12" s="69">
        <v>8765</v>
      </c>
      <c r="M12" s="69">
        <v>6853.85</v>
      </c>
      <c r="N12" s="69">
        <v>3434.83</v>
      </c>
    </row>
    <row r="13" spans="1:15" ht="13.5" thickBot="1">
      <c r="A13" s="72" t="s">
        <v>1</v>
      </c>
      <c r="B13" s="73"/>
      <c r="C13" s="73"/>
      <c r="D13" s="73"/>
      <c r="E13" s="73"/>
      <c r="F13" s="73"/>
      <c r="G13" s="74">
        <f>SUM(G6:G12)</f>
        <v>16617613</v>
      </c>
      <c r="H13" s="74">
        <f t="shared" ref="H13:I13" si="0">SUM(H6:H12)</f>
        <v>18169292.330000002</v>
      </c>
      <c r="I13" s="74">
        <f t="shared" si="0"/>
        <v>19508263.439999998</v>
      </c>
      <c r="K13" s="72" t="s">
        <v>1</v>
      </c>
      <c r="L13" s="75">
        <f>SUM(L6:L12)</f>
        <v>16617613</v>
      </c>
      <c r="M13" s="75">
        <f>SUM(M6:M12)</f>
        <v>18169292.330000002</v>
      </c>
      <c r="N13" s="75">
        <f>SUM(N6:N12)</f>
        <v>19508263.439999998</v>
      </c>
    </row>
    <row r="14" spans="1:15" ht="13.5" thickBot="1">
      <c r="A14" s="76" t="s">
        <v>64</v>
      </c>
      <c r="B14" s="77"/>
      <c r="C14" s="77"/>
      <c r="D14" s="77"/>
      <c r="E14" s="77"/>
      <c r="F14" s="77"/>
      <c r="G14" s="78"/>
      <c r="H14" s="78"/>
      <c r="I14" s="78"/>
      <c r="K14" s="79"/>
      <c r="L14" s="80"/>
      <c r="M14" s="80"/>
      <c r="N14" s="80"/>
    </row>
    <row r="15" spans="1:15" ht="13.5" thickBot="1">
      <c r="A15" s="81" t="s">
        <v>65</v>
      </c>
      <c r="B15" s="82"/>
      <c r="C15" s="82"/>
      <c r="D15" s="82"/>
      <c r="E15" s="82"/>
      <c r="F15" s="82"/>
      <c r="G15" s="74">
        <v>16617613</v>
      </c>
      <c r="H15" s="74">
        <v>18169292.329999998</v>
      </c>
      <c r="I15" s="74">
        <v>19508263.440000001</v>
      </c>
      <c r="K15" s="83" t="s">
        <v>34</v>
      </c>
      <c r="L15" s="74">
        <f>+G15</f>
        <v>16617613</v>
      </c>
      <c r="M15" s="74">
        <f>+H15</f>
        <v>18169292.329999998</v>
      </c>
      <c r="N15" s="74">
        <f>+I15</f>
        <v>19508263.440000001</v>
      </c>
      <c r="O15" s="84" t="s">
        <v>35</v>
      </c>
    </row>
    <row r="16" spans="1:15" ht="13.5" thickBot="1">
      <c r="A16" s="72" t="s">
        <v>3</v>
      </c>
      <c r="B16" s="73"/>
      <c r="C16" s="73"/>
      <c r="D16" s="73"/>
      <c r="E16" s="73"/>
      <c r="F16" s="73"/>
      <c r="G16" s="74">
        <f>+G13-G15</f>
        <v>0</v>
      </c>
      <c r="H16" s="74">
        <f t="shared" ref="H16:I16" si="1">+H13-H15</f>
        <v>0</v>
      </c>
      <c r="I16" s="74">
        <f t="shared" si="1"/>
        <v>0</v>
      </c>
      <c r="K16" s="85"/>
      <c r="L16" s="74">
        <f>+L13-L15</f>
        <v>0</v>
      </c>
      <c r="M16" s="74">
        <f>+M13-M15</f>
        <v>0</v>
      </c>
      <c r="N16" s="74">
        <f>+N13-N15</f>
        <v>0</v>
      </c>
    </row>
    <row r="17" spans="1:13">
      <c r="A17" s="86"/>
      <c r="B17" s="68"/>
      <c r="C17" s="68"/>
      <c r="D17" s="68"/>
      <c r="E17" s="68"/>
      <c r="F17" s="68"/>
      <c r="G17" s="68"/>
      <c r="H17" s="68"/>
      <c r="I17" s="68"/>
      <c r="J17" s="87"/>
      <c r="K17" s="68"/>
      <c r="L17" s="50"/>
      <c r="M17" s="68"/>
    </row>
    <row r="18" spans="1:13">
      <c r="A18" s="88" t="s">
        <v>2</v>
      </c>
      <c r="L18" s="105"/>
      <c r="M18" s="108"/>
    </row>
    <row r="19" spans="1:13">
      <c r="A19" s="88" t="s">
        <v>5</v>
      </c>
      <c r="L19" s="105"/>
      <c r="M19" s="108"/>
    </row>
    <row r="20" spans="1:13" ht="13.5" thickBot="1">
      <c r="A20" s="88"/>
      <c r="L20" s="105"/>
      <c r="M20" s="108"/>
    </row>
    <row r="21" spans="1:13" ht="13.5" thickBot="1">
      <c r="A21" s="115" t="s">
        <v>23</v>
      </c>
      <c r="B21" s="116"/>
      <c r="C21" s="116"/>
      <c r="D21" s="116"/>
      <c r="E21" s="116"/>
      <c r="F21" s="117"/>
      <c r="G21" s="56">
        <v>2009</v>
      </c>
      <c r="H21" s="56">
        <v>2010</v>
      </c>
      <c r="I21" s="56">
        <v>2011</v>
      </c>
      <c r="J21" s="52"/>
      <c r="L21" s="105"/>
    </row>
    <row r="22" spans="1:13" ht="32.25" customHeight="1" thickBot="1">
      <c r="A22" s="112" t="s">
        <v>20</v>
      </c>
      <c r="B22" s="113"/>
      <c r="C22" s="113"/>
      <c r="D22" s="113"/>
      <c r="E22" s="113"/>
      <c r="F22" s="113"/>
      <c r="G22" s="112" t="s">
        <v>0</v>
      </c>
      <c r="H22" s="113"/>
      <c r="I22" s="114"/>
      <c r="J22" s="53"/>
      <c r="L22" s="105"/>
    </row>
    <row r="23" spans="1:13">
      <c r="A23" s="67" t="s">
        <v>6</v>
      </c>
      <c r="B23" s="68"/>
      <c r="C23" s="89">
        <v>5014</v>
      </c>
      <c r="D23" s="68" t="s">
        <v>29</v>
      </c>
      <c r="E23" s="68"/>
      <c r="F23" s="68"/>
      <c r="G23" s="90">
        <v>17868.32</v>
      </c>
      <c r="H23" s="90">
        <v>9376.32</v>
      </c>
      <c r="I23" s="90">
        <v>4824.18</v>
      </c>
      <c r="J23" s="54"/>
      <c r="L23" s="105"/>
      <c r="M23" s="108"/>
    </row>
    <row r="24" spans="1:13">
      <c r="A24" s="67"/>
      <c r="B24" s="68"/>
      <c r="C24" s="89">
        <v>5015</v>
      </c>
      <c r="D24" s="68" t="s">
        <v>30</v>
      </c>
      <c r="E24" s="68"/>
      <c r="F24" s="68"/>
      <c r="G24" s="69">
        <v>0</v>
      </c>
      <c r="H24" s="90">
        <v>0</v>
      </c>
      <c r="I24" s="90">
        <v>0</v>
      </c>
      <c r="J24" s="54"/>
      <c r="L24" s="105"/>
    </row>
    <row r="25" spans="1:13" ht="13.5" thickBot="1">
      <c r="A25" s="67"/>
      <c r="B25" s="68"/>
      <c r="C25" s="89">
        <v>5112</v>
      </c>
      <c r="D25" s="68" t="s">
        <v>31</v>
      </c>
      <c r="E25" s="68"/>
      <c r="F25" s="68"/>
      <c r="G25" s="90">
        <v>70819.88</v>
      </c>
      <c r="H25" s="90">
        <v>151292.51</v>
      </c>
      <c r="I25" s="90">
        <v>33046.879999999997</v>
      </c>
      <c r="J25" s="54"/>
      <c r="L25" s="105"/>
      <c r="M25" s="108"/>
    </row>
    <row r="26" spans="1:13" ht="13.5" thickBot="1">
      <c r="A26" s="72" t="s">
        <v>1</v>
      </c>
      <c r="B26" s="73"/>
      <c r="C26" s="73"/>
      <c r="D26" s="73"/>
      <c r="E26" s="73"/>
      <c r="F26" s="73"/>
      <c r="G26" s="74">
        <f>SUM(G23:G25)</f>
        <v>88688.200000000012</v>
      </c>
      <c r="H26" s="74">
        <f t="shared" ref="H26:I26" si="2">SUM(H23:H25)</f>
        <v>160668.83000000002</v>
      </c>
      <c r="I26" s="74">
        <f t="shared" si="2"/>
        <v>37871.06</v>
      </c>
      <c r="J26" s="50"/>
      <c r="L26" s="105"/>
    </row>
    <row r="27" spans="1:13">
      <c r="A27" s="76" t="s">
        <v>66</v>
      </c>
      <c r="B27" s="77"/>
      <c r="C27" s="77"/>
      <c r="D27" s="77"/>
      <c r="E27" s="77"/>
      <c r="F27" s="77"/>
      <c r="G27" s="91"/>
      <c r="H27" s="91"/>
      <c r="I27" s="91"/>
      <c r="J27" s="50"/>
      <c r="L27" s="105"/>
    </row>
    <row r="28" spans="1:13" ht="13.5" thickBot="1">
      <c r="A28" s="67" t="s">
        <v>67</v>
      </c>
      <c r="B28" s="68"/>
      <c r="C28" s="68"/>
      <c r="D28" s="68"/>
      <c r="E28" s="68"/>
      <c r="F28" s="68"/>
      <c r="G28" s="92"/>
      <c r="H28" s="92"/>
      <c r="I28" s="92"/>
      <c r="J28" s="50"/>
      <c r="K28" s="68"/>
      <c r="L28" s="106"/>
      <c r="M28" s="108"/>
    </row>
    <row r="29" spans="1:13" ht="13.5" thickBot="1">
      <c r="A29" s="81" t="s">
        <v>7</v>
      </c>
      <c r="B29" s="82"/>
      <c r="C29" s="82"/>
      <c r="D29" s="82"/>
      <c r="E29" s="82"/>
      <c r="F29" s="82"/>
      <c r="G29" s="74">
        <v>91661</v>
      </c>
      <c r="H29" s="74">
        <v>160669</v>
      </c>
      <c r="I29" s="74">
        <v>37871</v>
      </c>
      <c r="J29" s="49" t="s">
        <v>4</v>
      </c>
      <c r="L29" s="106"/>
      <c r="M29" s="108"/>
    </row>
    <row r="30" spans="1:13" ht="13.5" thickBot="1">
      <c r="A30" s="72" t="s">
        <v>3</v>
      </c>
      <c r="B30" s="73"/>
      <c r="C30" s="73"/>
      <c r="D30" s="73"/>
      <c r="E30" s="73"/>
      <c r="F30" s="73"/>
      <c r="G30" s="74">
        <f>+G26-G29</f>
        <v>-2972.7999999999884</v>
      </c>
      <c r="H30" s="74">
        <f t="shared" ref="H30:I30" si="3">+H26-H29</f>
        <v>-0.16999999998370185</v>
      </c>
      <c r="I30" s="74">
        <f t="shared" si="3"/>
        <v>5.9999999997671694E-2</v>
      </c>
      <c r="J30" s="50"/>
      <c r="K30" s="68"/>
      <c r="L30" s="106"/>
      <c r="M30" s="108"/>
    </row>
    <row r="31" spans="1:13" ht="13.5" thickBot="1">
      <c r="L31" s="105"/>
    </row>
    <row r="32" spans="1:13" ht="13.5" thickBot="1">
      <c r="A32" s="115" t="s">
        <v>23</v>
      </c>
      <c r="B32" s="116"/>
      <c r="C32" s="116"/>
      <c r="D32" s="116"/>
      <c r="E32" s="116"/>
      <c r="F32" s="117"/>
      <c r="G32" s="56">
        <v>2009</v>
      </c>
      <c r="H32" s="56">
        <v>2010</v>
      </c>
      <c r="I32" s="56">
        <v>2011</v>
      </c>
      <c r="J32" s="52"/>
      <c r="L32" s="105"/>
      <c r="M32" s="108"/>
    </row>
    <row r="33" spans="1:14" ht="32.25" customHeight="1" thickBot="1">
      <c r="A33" s="112" t="s">
        <v>20</v>
      </c>
      <c r="B33" s="113"/>
      <c r="C33" s="113"/>
      <c r="D33" s="113"/>
      <c r="E33" s="113"/>
      <c r="F33" s="113"/>
      <c r="G33" s="112" t="s">
        <v>0</v>
      </c>
      <c r="H33" s="113"/>
      <c r="I33" s="114"/>
      <c r="J33" s="53"/>
      <c r="L33" s="105"/>
      <c r="M33" s="108"/>
    </row>
    <row r="34" spans="1:14">
      <c r="A34" s="67" t="s">
        <v>6</v>
      </c>
      <c r="B34" s="68"/>
      <c r="C34" s="89">
        <v>5014</v>
      </c>
      <c r="D34" s="68" t="s">
        <v>29</v>
      </c>
      <c r="E34" s="68"/>
      <c r="F34" s="68"/>
      <c r="G34" s="69">
        <f>+G23</f>
        <v>17868.32</v>
      </c>
      <c r="H34" s="69">
        <f t="shared" ref="G34:H36" si="4">+H23</f>
        <v>9376.32</v>
      </c>
      <c r="I34" s="69">
        <f t="shared" ref="I34" si="5">+I23</f>
        <v>4824.18</v>
      </c>
      <c r="J34" s="49" t="s">
        <v>27</v>
      </c>
      <c r="L34" s="105"/>
    </row>
    <row r="35" spans="1:14">
      <c r="A35" s="67"/>
      <c r="B35" s="68"/>
      <c r="C35" s="89">
        <v>5015</v>
      </c>
      <c r="D35" s="68" t="s">
        <v>30</v>
      </c>
      <c r="E35" s="68"/>
      <c r="F35" s="68"/>
      <c r="G35" s="69">
        <f t="shared" si="4"/>
        <v>0</v>
      </c>
      <c r="H35" s="69">
        <f t="shared" si="4"/>
        <v>0</v>
      </c>
      <c r="I35" s="69">
        <f t="shared" ref="I35" si="6">+I24</f>
        <v>0</v>
      </c>
      <c r="J35" s="49" t="s">
        <v>28</v>
      </c>
      <c r="L35" s="105"/>
    </row>
    <row r="36" spans="1:14" ht="13.5" thickBot="1">
      <c r="A36" s="67"/>
      <c r="B36" s="68"/>
      <c r="C36" s="89">
        <v>5112</v>
      </c>
      <c r="D36" s="68" t="s">
        <v>31</v>
      </c>
      <c r="E36" s="68"/>
      <c r="F36" s="68"/>
      <c r="G36" s="69">
        <f t="shared" si="4"/>
        <v>70819.88</v>
      </c>
      <c r="H36" s="69">
        <f t="shared" si="4"/>
        <v>151292.51</v>
      </c>
      <c r="I36" s="69">
        <f t="shared" ref="I36" si="7">+I25</f>
        <v>33046.879999999997</v>
      </c>
      <c r="J36" s="54"/>
      <c r="L36" s="105"/>
    </row>
    <row r="37" spans="1:14" ht="13.5" thickBot="1">
      <c r="A37" s="72" t="s">
        <v>1</v>
      </c>
      <c r="B37" s="73"/>
      <c r="C37" s="73"/>
      <c r="D37" s="73"/>
      <c r="E37" s="73"/>
      <c r="F37" s="73"/>
      <c r="G37" s="74">
        <f>SUM(G34:G36)</f>
        <v>88688.200000000012</v>
      </c>
      <c r="H37" s="74">
        <f t="shared" ref="H37:I37" si="8">SUM(H34:H36)</f>
        <v>160668.83000000002</v>
      </c>
      <c r="I37" s="74">
        <f t="shared" si="8"/>
        <v>37871.06</v>
      </c>
      <c r="J37" s="50"/>
      <c r="L37" s="105"/>
    </row>
    <row r="38" spans="1:14" ht="13.5" thickBot="1">
      <c r="A38" s="76" t="s">
        <v>66</v>
      </c>
      <c r="B38" s="77"/>
      <c r="C38" s="77"/>
      <c r="D38" s="77"/>
      <c r="E38" s="77"/>
      <c r="F38" s="77"/>
      <c r="G38" s="91"/>
      <c r="H38" s="91"/>
      <c r="I38" s="91"/>
      <c r="J38" s="50"/>
      <c r="L38" s="105"/>
    </row>
    <row r="39" spans="1:14" ht="13.5" thickBot="1">
      <c r="A39" s="67" t="s">
        <v>68</v>
      </c>
      <c r="B39" s="68"/>
      <c r="C39" s="68"/>
      <c r="D39" s="68"/>
      <c r="E39" s="68"/>
      <c r="F39" s="68"/>
      <c r="G39" s="74">
        <v>91661</v>
      </c>
      <c r="H39" s="74">
        <v>160669</v>
      </c>
      <c r="I39" s="74">
        <v>37871</v>
      </c>
      <c r="J39" s="49" t="s">
        <v>4</v>
      </c>
      <c r="L39" s="105"/>
    </row>
    <row r="40" spans="1:14" ht="13.5" thickBot="1">
      <c r="A40" s="72" t="s">
        <v>3</v>
      </c>
      <c r="B40" s="73"/>
      <c r="C40" s="73"/>
      <c r="D40" s="73"/>
      <c r="E40" s="73"/>
      <c r="F40" s="73"/>
      <c r="G40" s="74">
        <f>+G37-G39</f>
        <v>-2972.7999999999884</v>
      </c>
      <c r="H40" s="74">
        <f t="shared" ref="H40:I40" si="9">+H37-H39</f>
        <v>-0.16999999998370185</v>
      </c>
      <c r="I40" s="74">
        <f t="shared" si="9"/>
        <v>5.9999999997671694E-2</v>
      </c>
      <c r="J40" s="50"/>
      <c r="L40" s="105"/>
    </row>
    <row r="41" spans="1:14">
      <c r="L41" s="105"/>
    </row>
    <row r="42" spans="1:14">
      <c r="E42" s="87"/>
      <c r="F42" s="87"/>
      <c r="G42" s="93"/>
      <c r="H42" s="94"/>
      <c r="I42" s="87"/>
      <c r="J42" s="87"/>
      <c r="K42" s="87"/>
      <c r="L42" s="107"/>
      <c r="M42" s="107"/>
      <c r="N42" s="109"/>
    </row>
    <row r="43" spans="1:14">
      <c r="E43" s="87"/>
      <c r="F43" s="87"/>
      <c r="G43" s="93"/>
      <c r="H43" s="94"/>
      <c r="I43" s="87"/>
      <c r="J43" s="87"/>
      <c r="K43" s="87"/>
      <c r="L43" s="87"/>
    </row>
    <row r="44" spans="1:14">
      <c r="E44" s="87"/>
      <c r="F44" s="87"/>
      <c r="G44" s="93"/>
      <c r="H44" s="94"/>
      <c r="I44" s="87"/>
      <c r="J44" s="87"/>
      <c r="K44" s="87"/>
      <c r="L44" s="87"/>
    </row>
    <row r="45" spans="1:14">
      <c r="E45" s="87"/>
      <c r="F45" s="87"/>
      <c r="G45" s="87"/>
      <c r="H45" s="94"/>
      <c r="I45" s="87"/>
      <c r="J45" s="87"/>
      <c r="K45" s="87"/>
      <c r="L45" s="87"/>
    </row>
    <row r="46" spans="1:14">
      <c r="E46" s="87"/>
      <c r="F46" s="87"/>
      <c r="G46" s="87"/>
      <c r="H46" s="87"/>
      <c r="I46" s="87"/>
      <c r="J46" s="87"/>
      <c r="K46" s="87"/>
      <c r="L46" s="87"/>
    </row>
    <row r="47" spans="1:14">
      <c r="E47" s="87"/>
      <c r="F47" s="87"/>
      <c r="G47" s="94"/>
      <c r="H47" s="94"/>
      <c r="I47" s="94"/>
      <c r="J47" s="87"/>
      <c r="K47" s="87"/>
      <c r="L47" s="87"/>
    </row>
    <row r="48" spans="1:14">
      <c r="E48" s="87"/>
      <c r="F48" s="87"/>
      <c r="G48" s="94"/>
      <c r="H48" s="94"/>
      <c r="I48" s="94"/>
      <c r="J48" s="87"/>
      <c r="K48" s="87"/>
      <c r="L48" s="87"/>
    </row>
    <row r="49" spans="5:12">
      <c r="E49" s="87"/>
      <c r="F49" s="87"/>
      <c r="G49" s="94"/>
      <c r="H49" s="94"/>
      <c r="I49" s="94"/>
      <c r="J49" s="87"/>
      <c r="K49" s="87"/>
      <c r="L49" s="87"/>
    </row>
    <row r="50" spans="5:12">
      <c r="E50" s="87"/>
      <c r="F50" s="87"/>
      <c r="G50" s="87"/>
      <c r="H50" s="94"/>
      <c r="I50" s="87"/>
      <c r="J50" s="87"/>
      <c r="K50" s="87"/>
      <c r="L50" s="87"/>
    </row>
    <row r="51" spans="5:12">
      <c r="E51" s="87"/>
      <c r="F51" s="87"/>
      <c r="G51" s="87"/>
      <c r="H51" s="87"/>
      <c r="I51" s="87"/>
      <c r="J51" s="87"/>
      <c r="K51" s="87"/>
      <c r="L51" s="87"/>
    </row>
    <row r="52" spans="5:12">
      <c r="E52" s="87"/>
      <c r="F52" s="87"/>
      <c r="G52" s="87"/>
      <c r="H52" s="87"/>
      <c r="I52" s="87"/>
      <c r="J52" s="87"/>
      <c r="K52" s="87"/>
      <c r="L52" s="87"/>
    </row>
    <row r="53" spans="5:12">
      <c r="E53" s="87"/>
      <c r="F53" s="87"/>
      <c r="G53" s="94"/>
      <c r="H53" s="94"/>
      <c r="I53" s="97"/>
      <c r="J53" s="87"/>
      <c r="K53" s="87"/>
      <c r="L53" s="87"/>
    </row>
    <row r="54" spans="5:12">
      <c r="E54" s="87"/>
      <c r="F54" s="87"/>
      <c r="G54" s="94"/>
      <c r="H54" s="94"/>
      <c r="I54" s="97"/>
      <c r="J54" s="87"/>
      <c r="K54" s="87"/>
      <c r="L54" s="87"/>
    </row>
    <row r="55" spans="5:12">
      <c r="E55" s="87"/>
      <c r="F55" s="87"/>
      <c r="G55" s="94"/>
      <c r="H55" s="94"/>
      <c r="I55" s="97"/>
      <c r="J55" s="87"/>
      <c r="K55" s="87"/>
      <c r="L55" s="87"/>
    </row>
    <row r="56" spans="5:12">
      <c r="E56" s="87"/>
      <c r="F56" s="87"/>
      <c r="G56" s="94"/>
      <c r="H56" s="87"/>
      <c r="I56" s="87"/>
      <c r="J56" s="87"/>
      <c r="K56" s="87"/>
      <c r="L56" s="87"/>
    </row>
    <row r="57" spans="5:12">
      <c r="E57" s="87"/>
      <c r="F57" s="87"/>
      <c r="G57" s="87"/>
      <c r="H57" s="87"/>
      <c r="I57" s="87"/>
      <c r="J57" s="87"/>
      <c r="K57" s="87"/>
      <c r="L57" s="87"/>
    </row>
    <row r="58" spans="5:12" ht="15">
      <c r="E58" s="87"/>
      <c r="F58" s="95"/>
      <c r="G58" s="87"/>
      <c r="H58" s="87"/>
      <c r="I58" s="87"/>
      <c r="J58" s="87"/>
      <c r="K58" s="87"/>
      <c r="L58" s="87"/>
    </row>
    <row r="59" spans="5:12" ht="15">
      <c r="E59" s="87"/>
      <c r="F59" s="95"/>
      <c r="G59" s="87"/>
      <c r="H59" s="87"/>
      <c r="I59" s="87"/>
      <c r="J59" s="87"/>
      <c r="K59" s="87"/>
      <c r="L59" s="87"/>
    </row>
    <row r="60" spans="5:12" ht="15">
      <c r="E60" s="87"/>
      <c r="F60" s="95"/>
      <c r="G60" s="87"/>
      <c r="H60" s="87"/>
      <c r="I60" s="87"/>
      <c r="J60" s="87"/>
      <c r="K60" s="87"/>
      <c r="L60" s="87"/>
    </row>
    <row r="61" spans="5:12">
      <c r="E61" s="87"/>
      <c r="F61" s="87"/>
      <c r="G61" s="87"/>
      <c r="H61" s="87"/>
      <c r="I61" s="87"/>
      <c r="J61" s="87"/>
      <c r="K61" s="87"/>
      <c r="L61" s="87"/>
    </row>
    <row r="62" spans="5:12">
      <c r="E62" s="87"/>
      <c r="F62" s="87"/>
      <c r="G62" s="87"/>
      <c r="H62" s="87"/>
      <c r="I62" s="87"/>
      <c r="J62" s="87"/>
      <c r="K62" s="87"/>
      <c r="L62" s="87"/>
    </row>
    <row r="63" spans="5:12">
      <c r="E63" s="87"/>
      <c r="F63" s="87"/>
      <c r="G63" s="87"/>
      <c r="H63" s="87"/>
      <c r="I63" s="87"/>
      <c r="J63" s="87"/>
      <c r="K63" s="87"/>
      <c r="L63" s="87"/>
    </row>
    <row r="64" spans="5:12">
      <c r="E64" s="87"/>
      <c r="F64" s="87"/>
      <c r="G64" s="97"/>
      <c r="H64" s="87"/>
      <c r="I64" s="87"/>
      <c r="J64" s="87"/>
      <c r="K64" s="87"/>
      <c r="L64" s="87"/>
    </row>
    <row r="65" spans="5:12">
      <c r="E65" s="87"/>
      <c r="F65" s="87"/>
      <c r="G65" s="97"/>
      <c r="H65" s="87"/>
      <c r="I65" s="87"/>
      <c r="J65" s="87"/>
      <c r="K65" s="87"/>
      <c r="L65" s="87"/>
    </row>
    <row r="66" spans="5:12">
      <c r="E66" s="87"/>
      <c r="F66" s="87"/>
      <c r="G66" s="97"/>
      <c r="H66" s="87"/>
      <c r="I66" s="87"/>
      <c r="J66" s="87"/>
      <c r="K66" s="87"/>
      <c r="L66" s="87"/>
    </row>
    <row r="67" spans="5:12">
      <c r="E67" s="87"/>
      <c r="F67" s="87"/>
      <c r="G67" s="87"/>
      <c r="H67" s="87"/>
      <c r="I67" s="87"/>
      <c r="J67" s="87"/>
      <c r="K67" s="87"/>
      <c r="L67" s="87"/>
    </row>
    <row r="68" spans="5:12">
      <c r="E68" s="87"/>
      <c r="F68" s="87"/>
      <c r="G68" s="87"/>
      <c r="H68" s="87"/>
      <c r="I68" s="87"/>
      <c r="J68" s="87"/>
      <c r="K68" s="87"/>
      <c r="L68" s="87"/>
    </row>
    <row r="69" spans="5:12">
      <c r="E69" s="87"/>
      <c r="F69" s="87"/>
      <c r="G69" s="87"/>
      <c r="H69" s="87"/>
      <c r="I69" s="87"/>
      <c r="J69" s="87"/>
      <c r="K69" s="87"/>
      <c r="L69" s="87"/>
    </row>
    <row r="70" spans="5:12">
      <c r="E70" s="87"/>
      <c r="F70" s="87"/>
      <c r="G70" s="87"/>
      <c r="H70" s="87"/>
      <c r="I70" s="87"/>
      <c r="J70" s="87"/>
      <c r="K70" s="87"/>
      <c r="L70" s="87"/>
    </row>
    <row r="71" spans="5:12">
      <c r="E71" s="87"/>
      <c r="F71" s="87"/>
      <c r="G71" s="87"/>
      <c r="H71" s="87"/>
      <c r="I71" s="87"/>
      <c r="J71" s="87"/>
      <c r="K71" s="87"/>
      <c r="L71" s="87"/>
    </row>
    <row r="72" spans="5:12">
      <c r="E72" s="87"/>
      <c r="F72" s="87"/>
      <c r="G72" s="87"/>
      <c r="H72" s="87"/>
      <c r="I72" s="87"/>
      <c r="J72" s="87"/>
      <c r="K72" s="87"/>
      <c r="L72" s="87"/>
    </row>
    <row r="73" spans="5:12">
      <c r="E73" s="87"/>
      <c r="F73" s="87"/>
      <c r="G73" s="87"/>
      <c r="H73" s="87"/>
      <c r="I73" s="87"/>
      <c r="J73" s="87"/>
      <c r="K73" s="87"/>
      <c r="L73" s="87"/>
    </row>
    <row r="74" spans="5:12">
      <c r="E74" s="87"/>
      <c r="F74" s="87"/>
      <c r="G74" s="87"/>
      <c r="H74" s="87"/>
      <c r="I74" s="87"/>
      <c r="J74" s="87"/>
      <c r="K74" s="87"/>
      <c r="L74" s="87"/>
    </row>
  </sheetData>
  <mergeCells count="11">
    <mergeCell ref="A2:F2"/>
    <mergeCell ref="G33:I33"/>
    <mergeCell ref="A5:F5"/>
    <mergeCell ref="A22:F22"/>
    <mergeCell ref="A33:F33"/>
    <mergeCell ref="G5:I5"/>
    <mergeCell ref="K5:N5"/>
    <mergeCell ref="A4:F4"/>
    <mergeCell ref="G22:I22"/>
    <mergeCell ref="A21:F21"/>
    <mergeCell ref="A32:F32"/>
  </mergeCells>
  <pageMargins left="0.7" right="0.7" top="0.75" bottom="0.75" header="0.3" footer="0.3"/>
  <pageSetup scale="53"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P82"/>
  <sheetViews>
    <sheetView showGridLines="0" zoomScale="75" zoomScaleNormal="75" workbookViewId="0">
      <selection activeCell="A3" sqref="A3"/>
    </sheetView>
  </sheetViews>
  <sheetFormatPr defaultRowHeight="15"/>
  <cols>
    <col min="6" max="6" width="11.77734375" customWidth="1"/>
    <col min="7" max="7" width="15.109375" customWidth="1"/>
    <col min="8" max="8" width="13.5546875" customWidth="1"/>
    <col min="9" max="9" width="13.109375" bestFit="1" customWidth="1"/>
    <col min="10" max="10" width="12.88671875" bestFit="1" customWidth="1"/>
    <col min="12" max="14" width="15.109375" bestFit="1" customWidth="1"/>
  </cols>
  <sheetData>
    <row r="1" spans="1:16" ht="15.75" thickBot="1"/>
    <row r="2" spans="1:16" ht="16.5" thickBot="1">
      <c r="A2" s="132" t="s">
        <v>71</v>
      </c>
      <c r="B2" s="133"/>
      <c r="C2" s="133"/>
      <c r="D2" s="133"/>
      <c r="E2" s="133"/>
      <c r="F2" s="133"/>
      <c r="G2" s="133"/>
      <c r="H2" s="133"/>
      <c r="I2" s="134"/>
      <c r="J2" s="45" t="s">
        <v>50</v>
      </c>
    </row>
    <row r="3" spans="1:16" ht="15.75" thickBot="1"/>
    <row r="4" spans="1:16" ht="18.75" thickBot="1">
      <c r="A4" s="135" t="s">
        <v>25</v>
      </c>
      <c r="B4" s="136"/>
      <c r="C4" s="136"/>
      <c r="D4" s="136"/>
      <c r="E4" s="136"/>
      <c r="F4" s="137"/>
      <c r="G4" s="22">
        <v>2009</v>
      </c>
      <c r="H4" s="22">
        <v>2010</v>
      </c>
      <c r="I4" s="22">
        <v>2011</v>
      </c>
      <c r="L4" s="96"/>
      <c r="M4" s="3"/>
    </row>
    <row r="5" spans="1:16" ht="16.5" thickBot="1">
      <c r="A5" s="126" t="s">
        <v>21</v>
      </c>
      <c r="B5" s="127"/>
      <c r="C5" s="127"/>
      <c r="D5" s="127"/>
      <c r="E5" s="127"/>
      <c r="F5" s="127"/>
      <c r="G5" s="126" t="s">
        <v>52</v>
      </c>
      <c r="H5" s="127"/>
      <c r="I5" s="131"/>
      <c r="L5" s="96"/>
      <c r="M5" s="3"/>
      <c r="N5" s="3"/>
      <c r="O5" s="3"/>
      <c r="P5" s="3"/>
    </row>
    <row r="6" spans="1:16" ht="16.5" thickBot="1">
      <c r="A6" s="10" t="s">
        <v>54</v>
      </c>
      <c r="B6" s="19"/>
      <c r="C6" s="23" t="s">
        <v>32</v>
      </c>
      <c r="D6" s="19"/>
      <c r="E6" s="19"/>
      <c r="F6" s="19"/>
      <c r="G6" s="15">
        <v>12011917</v>
      </c>
      <c r="H6" s="15">
        <v>12664349.539999999</v>
      </c>
      <c r="I6" s="15">
        <v>13628829.109999999</v>
      </c>
      <c r="J6" t="s">
        <v>4</v>
      </c>
      <c r="L6" s="96"/>
      <c r="M6" s="3"/>
      <c r="N6" s="3"/>
      <c r="O6" s="3"/>
      <c r="P6" s="3"/>
    </row>
    <row r="7" spans="1:16" ht="15.75" thickBot="1">
      <c r="A7" s="12" t="s">
        <v>9</v>
      </c>
      <c r="B7" s="13"/>
      <c r="C7" s="13"/>
      <c r="D7" s="13"/>
      <c r="E7" s="13"/>
      <c r="F7" s="13"/>
      <c r="G7" s="14"/>
      <c r="H7" s="14"/>
      <c r="I7" s="14"/>
      <c r="L7" s="3"/>
      <c r="M7" s="3"/>
      <c r="N7" s="3"/>
      <c r="O7" s="3"/>
      <c r="P7" s="3"/>
    </row>
    <row r="8" spans="1:16" ht="16.5" thickBot="1">
      <c r="A8" s="5" t="s">
        <v>38</v>
      </c>
      <c r="B8" s="6"/>
      <c r="C8" s="6"/>
      <c r="D8" s="6"/>
      <c r="E8" s="6"/>
      <c r="F8" s="6"/>
      <c r="G8" s="15">
        <v>12011917</v>
      </c>
      <c r="H8" s="15">
        <v>12664350</v>
      </c>
      <c r="I8" s="15">
        <v>13628829</v>
      </c>
      <c r="J8" t="s">
        <v>4</v>
      </c>
      <c r="L8" s="3"/>
      <c r="M8" s="3"/>
      <c r="N8" s="3"/>
      <c r="O8" s="3"/>
      <c r="P8" s="3"/>
    </row>
    <row r="9" spans="1:16" ht="16.5" thickBot="1">
      <c r="A9" s="10" t="s">
        <v>3</v>
      </c>
      <c r="B9" s="11"/>
      <c r="C9" s="11"/>
      <c r="D9" s="11"/>
      <c r="E9" s="11"/>
      <c r="F9" s="11"/>
      <c r="G9" s="15">
        <f>+G6-G8</f>
        <v>0</v>
      </c>
      <c r="H9" s="15">
        <f t="shared" ref="H9:I9" si="0">+H6-H8</f>
        <v>-0.46000000089406967</v>
      </c>
      <c r="I9" s="15">
        <f t="shared" si="0"/>
        <v>0.10999999940395355</v>
      </c>
      <c r="L9" s="3"/>
      <c r="M9" s="3"/>
      <c r="N9" s="3"/>
      <c r="O9" s="3"/>
      <c r="P9" s="3"/>
    </row>
    <row r="10" spans="1:16">
      <c r="G10" s="1"/>
      <c r="H10" s="1"/>
      <c r="I10" s="1"/>
      <c r="L10" s="3"/>
      <c r="M10" s="3"/>
      <c r="N10" s="3"/>
      <c r="O10" s="3"/>
      <c r="P10" s="3"/>
    </row>
    <row r="11" spans="1:16" ht="15.75" thickBot="1">
      <c r="G11" s="1"/>
      <c r="H11" s="1"/>
      <c r="I11" s="1"/>
      <c r="L11" s="3"/>
      <c r="M11" s="3"/>
      <c r="N11" s="3"/>
      <c r="O11" s="3"/>
      <c r="P11" s="3"/>
    </row>
    <row r="12" spans="1:16" ht="18.75" thickBot="1">
      <c r="A12" s="135" t="s">
        <v>26</v>
      </c>
      <c r="B12" s="136"/>
      <c r="C12" s="136"/>
      <c r="D12" s="136"/>
      <c r="E12" s="136"/>
      <c r="F12" s="137"/>
      <c r="G12" s="22">
        <v>2009</v>
      </c>
      <c r="H12" s="22">
        <v>2010</v>
      </c>
      <c r="I12" s="22">
        <v>2011</v>
      </c>
      <c r="L12" s="3"/>
      <c r="M12" s="3"/>
      <c r="N12" s="3"/>
      <c r="O12" s="3"/>
      <c r="P12" s="3"/>
    </row>
    <row r="13" spans="1:16" ht="16.5" thickBot="1">
      <c r="A13" s="126" t="s">
        <v>6</v>
      </c>
      <c r="B13" s="127"/>
      <c r="C13" s="127"/>
      <c r="D13" s="127"/>
      <c r="E13" s="127"/>
      <c r="F13" s="127"/>
      <c r="G13" s="126" t="s">
        <v>0</v>
      </c>
      <c r="H13" s="127"/>
      <c r="I13" s="131"/>
      <c r="L13" s="3"/>
      <c r="M13" s="3"/>
      <c r="N13" s="3"/>
      <c r="O13" s="3"/>
      <c r="P13" s="3"/>
    </row>
    <row r="14" spans="1:16" ht="16.5" thickBot="1">
      <c r="A14" s="10" t="s">
        <v>55</v>
      </c>
      <c r="B14" s="19"/>
      <c r="C14" s="19"/>
      <c r="D14" s="19"/>
      <c r="E14" s="19"/>
      <c r="F14" s="19"/>
      <c r="G14" s="15">
        <v>559017613</v>
      </c>
      <c r="H14" s="15">
        <v>585150768.88</v>
      </c>
      <c r="I14" s="15">
        <v>637549843.92999995</v>
      </c>
      <c r="J14" s="25" t="s">
        <v>4</v>
      </c>
      <c r="L14" s="98"/>
      <c r="M14" s="3"/>
      <c r="N14" s="3"/>
      <c r="O14" s="3"/>
      <c r="P14" s="3"/>
    </row>
    <row r="15" spans="1:16" ht="15.75" thickBot="1">
      <c r="A15" s="12" t="s">
        <v>9</v>
      </c>
      <c r="B15" s="13"/>
      <c r="C15" s="13"/>
      <c r="D15" s="13"/>
      <c r="E15" s="13"/>
      <c r="F15" s="13"/>
      <c r="G15" s="14"/>
      <c r="H15" s="14"/>
      <c r="I15" s="14"/>
      <c r="L15" s="98"/>
      <c r="M15" s="3"/>
      <c r="N15" s="3"/>
      <c r="O15" s="3"/>
      <c r="P15" s="3"/>
    </row>
    <row r="16" spans="1:16" ht="16.5" thickBot="1">
      <c r="A16" s="26" t="s">
        <v>39</v>
      </c>
      <c r="B16" s="6"/>
      <c r="C16" s="6"/>
      <c r="D16" s="6"/>
      <c r="E16" s="6"/>
      <c r="F16" s="6"/>
      <c r="G16" s="15">
        <v>569206908</v>
      </c>
      <c r="H16" s="15">
        <v>601174072</v>
      </c>
      <c r="I16" s="15">
        <v>655600996</v>
      </c>
      <c r="J16" t="s">
        <v>4</v>
      </c>
      <c r="L16" s="98"/>
      <c r="M16" s="3"/>
      <c r="N16" s="3"/>
      <c r="O16" s="3"/>
      <c r="P16" s="3"/>
    </row>
    <row r="17" spans="1:16" ht="69.75" customHeight="1" thickBot="1">
      <c r="A17" s="10" t="s">
        <v>3</v>
      </c>
      <c r="B17" s="11"/>
      <c r="C17" s="11"/>
      <c r="D17" s="11"/>
      <c r="E17" s="11"/>
      <c r="F17" s="11"/>
      <c r="G17" s="110">
        <f>+G14-G16</f>
        <v>-10189295</v>
      </c>
      <c r="H17" s="110">
        <f t="shared" ref="H17" si="1">+H14-H16</f>
        <v>-16023303.120000005</v>
      </c>
      <c r="I17" s="110">
        <f>+I14-I16</f>
        <v>-18051152.070000052</v>
      </c>
      <c r="J17" s="121" t="s">
        <v>70</v>
      </c>
      <c r="K17" s="122"/>
      <c r="L17" s="122"/>
      <c r="M17" s="122"/>
      <c r="N17" s="122"/>
      <c r="O17" s="122"/>
      <c r="P17" s="3"/>
    </row>
    <row r="18" spans="1:16">
      <c r="L18" s="102"/>
      <c r="M18" s="3"/>
      <c r="N18" s="3"/>
      <c r="O18" s="3"/>
      <c r="P18" s="3"/>
    </row>
    <row r="19" spans="1:16" ht="15.75" thickBot="1">
      <c r="L19" s="102"/>
      <c r="M19" s="3"/>
      <c r="N19" s="3"/>
      <c r="O19" s="3"/>
      <c r="P19" s="3"/>
    </row>
    <row r="20" spans="1:16" ht="18.75" thickBot="1">
      <c r="A20" s="135" t="s">
        <v>26</v>
      </c>
      <c r="B20" s="136"/>
      <c r="C20" s="136"/>
      <c r="D20" s="136"/>
      <c r="E20" s="136"/>
      <c r="F20" s="137"/>
      <c r="G20" s="22">
        <v>2009</v>
      </c>
      <c r="H20" s="22">
        <v>2010</v>
      </c>
      <c r="I20" s="22">
        <v>2011</v>
      </c>
      <c r="L20" s="103"/>
      <c r="M20" s="3"/>
      <c r="N20" s="3"/>
      <c r="O20" s="3"/>
      <c r="P20" s="3"/>
    </row>
    <row r="21" spans="1:16" ht="16.5" thickBot="1">
      <c r="A21" s="128" t="s">
        <v>10</v>
      </c>
      <c r="B21" s="129"/>
      <c r="C21" s="129"/>
      <c r="D21" s="129"/>
      <c r="E21" s="129"/>
      <c r="F21" s="129"/>
      <c r="G21" s="130"/>
      <c r="H21" s="27"/>
      <c r="I21" s="27"/>
      <c r="L21" s="111"/>
      <c r="M21" s="111"/>
      <c r="N21" s="111"/>
      <c r="O21" s="3"/>
      <c r="P21" s="3"/>
    </row>
    <row r="22" spans="1:16" ht="15.75" thickBot="1">
      <c r="A22" s="20" t="s">
        <v>11</v>
      </c>
      <c r="B22" s="3"/>
      <c r="C22" s="3"/>
      <c r="D22" s="3"/>
      <c r="E22" s="3"/>
      <c r="F22" s="3"/>
      <c r="G22" s="7"/>
      <c r="H22" s="4"/>
      <c r="I22" s="4"/>
      <c r="J22" s="2"/>
      <c r="L22" s="111"/>
      <c r="M22" s="111"/>
      <c r="N22" s="111"/>
      <c r="O22" s="3"/>
      <c r="P22" s="3"/>
    </row>
    <row r="23" spans="1:16" ht="16.5" thickBot="1">
      <c r="A23" s="123" t="s">
        <v>47</v>
      </c>
      <c r="B23" s="124"/>
      <c r="C23" s="124"/>
      <c r="D23" s="124"/>
      <c r="E23" s="124"/>
      <c r="F23" s="124"/>
      <c r="G23" s="124"/>
      <c r="H23" s="124"/>
      <c r="I23" s="125"/>
      <c r="J23" s="2"/>
      <c r="L23" s="3"/>
      <c r="M23" s="3"/>
      <c r="N23" s="3"/>
      <c r="O23" s="3"/>
      <c r="P23" s="3"/>
    </row>
    <row r="24" spans="1:16" ht="16.5" thickBot="1">
      <c r="A24" s="12" t="s">
        <v>36</v>
      </c>
      <c r="B24" s="13"/>
      <c r="C24" s="13"/>
      <c r="D24" s="13"/>
      <c r="E24" s="13"/>
      <c r="F24" s="13"/>
      <c r="G24" s="15">
        <v>547005696</v>
      </c>
      <c r="H24" s="15">
        <v>572486422</v>
      </c>
      <c r="I24" s="15">
        <v>623921015</v>
      </c>
      <c r="J24" s="2" t="s">
        <v>4</v>
      </c>
      <c r="L24" s="3"/>
      <c r="M24" s="3"/>
      <c r="N24" s="3"/>
      <c r="O24" s="3"/>
      <c r="P24" s="3"/>
    </row>
    <row r="25" spans="1:16">
      <c r="A25" s="37" t="s">
        <v>9</v>
      </c>
      <c r="B25" s="38"/>
      <c r="C25" s="38"/>
      <c r="D25" s="38"/>
      <c r="E25" s="38"/>
      <c r="F25" s="38"/>
      <c r="G25" s="29"/>
      <c r="H25" s="29"/>
      <c r="I25" s="29"/>
      <c r="L25" s="3"/>
      <c r="M25" s="3"/>
      <c r="N25" s="3"/>
      <c r="O25" s="3"/>
      <c r="P25" s="3"/>
    </row>
    <row r="26" spans="1:16" ht="16.5" thickBot="1">
      <c r="A26" s="39" t="s">
        <v>37</v>
      </c>
      <c r="B26" s="40"/>
      <c r="C26" s="40"/>
      <c r="D26" s="40"/>
      <c r="E26" s="40"/>
      <c r="F26" s="41"/>
      <c r="G26" s="36"/>
      <c r="H26" s="36"/>
      <c r="I26" s="36"/>
      <c r="J26" t="s">
        <v>46</v>
      </c>
      <c r="L26" s="100"/>
      <c r="M26" s="3"/>
      <c r="N26" s="3"/>
      <c r="O26" s="3"/>
      <c r="P26" s="3"/>
    </row>
    <row r="27" spans="1:16" ht="16.5" thickBot="1">
      <c r="A27" s="8" t="s">
        <v>12</v>
      </c>
      <c r="B27" s="9"/>
      <c r="C27" s="9"/>
      <c r="D27" s="9"/>
      <c r="E27" s="9"/>
      <c r="F27" s="31"/>
      <c r="G27" s="28">
        <v>547005696</v>
      </c>
      <c r="H27" s="28">
        <v>572486422</v>
      </c>
      <c r="I27" s="28">
        <v>623921015</v>
      </c>
      <c r="J27" s="2" t="s">
        <v>4</v>
      </c>
      <c r="L27" s="100"/>
      <c r="M27" s="3"/>
      <c r="N27" s="3"/>
      <c r="O27" s="3"/>
      <c r="P27" s="3"/>
    </row>
    <row r="28" spans="1:16" ht="16.5" thickBot="1">
      <c r="A28" s="5"/>
      <c r="B28" s="6"/>
      <c r="C28" s="6"/>
      <c r="D28" s="6"/>
      <c r="E28" s="6"/>
      <c r="F28" s="6"/>
      <c r="G28" s="15">
        <f>+G26+G27</f>
        <v>547005696</v>
      </c>
      <c r="H28" s="15">
        <f t="shared" ref="H28" si="2">+H26+H27</f>
        <v>572486422</v>
      </c>
      <c r="I28" s="15">
        <f>+I26+I27</f>
        <v>623921015</v>
      </c>
      <c r="J28" s="2"/>
      <c r="L28" s="100"/>
      <c r="M28" s="3"/>
      <c r="N28" s="3"/>
      <c r="O28" s="3"/>
      <c r="P28" s="3"/>
    </row>
    <row r="29" spans="1:16" ht="16.5" thickBot="1">
      <c r="A29" s="21" t="s">
        <v>3</v>
      </c>
      <c r="B29" s="6"/>
      <c r="C29" s="6"/>
      <c r="D29" s="6"/>
      <c r="E29" s="6"/>
      <c r="F29" s="6"/>
      <c r="G29" s="30">
        <f>+G24-G28</f>
        <v>0</v>
      </c>
      <c r="H29" s="30">
        <f t="shared" ref="H29:I29" si="3">+H24-H28</f>
        <v>0</v>
      </c>
      <c r="I29" s="30">
        <f t="shared" si="3"/>
        <v>0</v>
      </c>
      <c r="J29" s="2"/>
      <c r="L29" s="3"/>
      <c r="M29" s="3"/>
      <c r="N29" s="3"/>
      <c r="O29" s="3"/>
      <c r="P29" s="3"/>
    </row>
    <row r="30" spans="1:16" ht="16.5" thickBot="1">
      <c r="A30" s="123" t="s">
        <v>47</v>
      </c>
      <c r="B30" s="124"/>
      <c r="C30" s="124"/>
      <c r="D30" s="124"/>
      <c r="E30" s="124"/>
      <c r="F30" s="124"/>
      <c r="G30" s="124"/>
      <c r="H30" s="124"/>
      <c r="I30" s="125"/>
      <c r="J30" s="2"/>
      <c r="L30" s="3"/>
      <c r="M30" s="3"/>
      <c r="N30" s="3"/>
      <c r="O30" s="3"/>
      <c r="P30" s="3"/>
    </row>
    <row r="31" spans="1:16" ht="16.5" thickBot="1">
      <c r="A31" s="32" t="s">
        <v>12</v>
      </c>
      <c r="B31" s="33"/>
      <c r="C31" s="33"/>
      <c r="D31" s="33"/>
      <c r="E31" s="33"/>
      <c r="F31" s="34"/>
      <c r="G31" s="15">
        <f>+G27</f>
        <v>547005696</v>
      </c>
      <c r="H31" s="15">
        <f t="shared" ref="H31:I31" si="4">+H27</f>
        <v>572486422</v>
      </c>
      <c r="I31" s="15">
        <f t="shared" si="4"/>
        <v>623921015</v>
      </c>
      <c r="J31" s="2" t="s">
        <v>45</v>
      </c>
      <c r="L31" s="3"/>
      <c r="M31" s="3"/>
      <c r="N31" s="3"/>
      <c r="O31" s="3"/>
      <c r="P31" s="3"/>
    </row>
    <row r="32" spans="1:16" ht="16.5" thickBot="1">
      <c r="A32" s="8" t="s">
        <v>40</v>
      </c>
      <c r="B32" s="9"/>
      <c r="C32" s="9"/>
      <c r="D32" s="9"/>
      <c r="E32" s="9"/>
      <c r="F32" s="31"/>
      <c r="G32" s="28">
        <v>569206908</v>
      </c>
      <c r="H32" s="28">
        <v>601174072</v>
      </c>
      <c r="I32" s="28">
        <v>655600996</v>
      </c>
      <c r="J32" s="2" t="s">
        <v>4</v>
      </c>
      <c r="L32" s="3"/>
      <c r="M32" s="3"/>
      <c r="N32" s="3"/>
      <c r="O32" s="3"/>
      <c r="P32" s="3"/>
    </row>
    <row r="33" spans="1:16" ht="16.5" thickBot="1">
      <c r="A33" s="35" t="s">
        <v>41</v>
      </c>
      <c r="B33" s="9"/>
      <c r="C33" s="9"/>
      <c r="D33" s="9"/>
      <c r="E33" s="9"/>
      <c r="F33" s="31"/>
      <c r="G33" s="28">
        <v>-12011917</v>
      </c>
      <c r="H33" s="28">
        <v>-12664350</v>
      </c>
      <c r="I33" s="28">
        <v>-13628829</v>
      </c>
      <c r="J33" s="2" t="s">
        <v>33</v>
      </c>
      <c r="L33" s="3"/>
      <c r="M33" s="101"/>
      <c r="N33" s="3"/>
      <c r="O33" s="3"/>
      <c r="P33" s="3"/>
    </row>
    <row r="34" spans="1:16" ht="16.5" thickBot="1">
      <c r="A34" s="24"/>
      <c r="B34" s="3"/>
      <c r="C34" s="3"/>
      <c r="D34" s="3"/>
      <c r="E34" s="3"/>
      <c r="F34" s="3"/>
      <c r="G34" s="15">
        <f>SUM(G32:G33)</f>
        <v>557194991</v>
      </c>
      <c r="H34" s="15">
        <f t="shared" ref="H34:I34" si="5">SUM(H32:H33)</f>
        <v>588509722</v>
      </c>
      <c r="I34" s="15">
        <f t="shared" si="5"/>
        <v>641972167</v>
      </c>
      <c r="J34" s="2"/>
      <c r="L34" s="3"/>
      <c r="M34" s="101"/>
      <c r="N34" s="3"/>
      <c r="O34" s="3"/>
      <c r="P34" s="3"/>
    </row>
    <row r="35" spans="1:16" ht="16.5" thickBot="1">
      <c r="A35" s="21" t="s">
        <v>3</v>
      </c>
      <c r="B35" s="6"/>
      <c r="C35" s="6"/>
      <c r="D35" s="6"/>
      <c r="E35" s="6"/>
      <c r="F35" s="6"/>
      <c r="G35" s="15">
        <f>+G31-G34</f>
        <v>-10189295</v>
      </c>
      <c r="H35" s="15">
        <f t="shared" ref="H35:I35" si="6">+H31-H34</f>
        <v>-16023300</v>
      </c>
      <c r="I35" s="15">
        <f t="shared" si="6"/>
        <v>-18051152</v>
      </c>
      <c r="J35" s="2"/>
      <c r="L35" s="3"/>
      <c r="M35" s="101"/>
      <c r="N35" s="3"/>
      <c r="O35" s="3"/>
      <c r="P35" s="3"/>
    </row>
    <row r="36" spans="1:16" ht="16.5" thickBot="1">
      <c r="A36" s="123" t="s">
        <v>48</v>
      </c>
      <c r="B36" s="124"/>
      <c r="C36" s="124"/>
      <c r="D36" s="124"/>
      <c r="E36" s="124"/>
      <c r="F36" s="124"/>
      <c r="G36" s="124"/>
      <c r="H36" s="124"/>
      <c r="I36" s="125"/>
      <c r="J36" s="2"/>
      <c r="L36" s="3"/>
      <c r="M36" s="3"/>
      <c r="N36" s="3"/>
      <c r="O36" s="3"/>
      <c r="P36" s="3"/>
    </row>
    <row r="37" spans="1:16" ht="16.5" thickBot="1">
      <c r="A37" s="32" t="s">
        <v>42</v>
      </c>
      <c r="B37" s="33"/>
      <c r="C37" s="33"/>
      <c r="D37" s="33"/>
      <c r="E37" s="33"/>
      <c r="F37" s="34"/>
      <c r="G37" s="15">
        <v>20385029</v>
      </c>
      <c r="H37" s="15">
        <v>25480726</v>
      </c>
      <c r="I37" s="15">
        <v>51434593</v>
      </c>
      <c r="J37" s="2" t="s">
        <v>4</v>
      </c>
      <c r="L37" s="99"/>
      <c r="M37" s="3"/>
      <c r="N37" s="3"/>
      <c r="O37" s="3"/>
      <c r="P37" s="3"/>
    </row>
    <row r="38" spans="1:16" ht="16.5" thickBot="1">
      <c r="A38" s="42" t="s">
        <v>43</v>
      </c>
      <c r="B38" s="43"/>
      <c r="C38" s="43"/>
      <c r="D38" s="43"/>
      <c r="E38" s="43"/>
      <c r="F38" s="43"/>
      <c r="G38" s="14"/>
      <c r="H38" s="14"/>
      <c r="I38" s="14"/>
      <c r="J38" s="2"/>
      <c r="L38" s="99"/>
      <c r="M38" s="3"/>
      <c r="N38" s="3"/>
      <c r="O38" s="3"/>
      <c r="P38" s="3"/>
    </row>
    <row r="39" spans="1:16" ht="16.5" thickBot="1">
      <c r="A39" s="39" t="s">
        <v>44</v>
      </c>
      <c r="B39" s="40"/>
      <c r="C39" s="40"/>
      <c r="D39" s="40"/>
      <c r="E39" s="40"/>
      <c r="F39" s="41"/>
      <c r="G39" s="15">
        <f>547005696-526620667</f>
        <v>20385029</v>
      </c>
      <c r="H39" s="15">
        <f>572486422-547005696</f>
        <v>25480726</v>
      </c>
      <c r="I39" s="15">
        <f>623921015-572486422</f>
        <v>51434593</v>
      </c>
      <c r="J39" s="2" t="s">
        <v>4</v>
      </c>
      <c r="L39" s="99"/>
      <c r="M39" s="3"/>
      <c r="N39" s="3"/>
      <c r="O39" s="3"/>
      <c r="P39" s="3"/>
    </row>
    <row r="40" spans="1:16" ht="16.5" thickBot="1">
      <c r="A40" s="21" t="s">
        <v>3</v>
      </c>
      <c r="B40" s="6"/>
      <c r="C40" s="6"/>
      <c r="D40" s="6"/>
      <c r="E40" s="6"/>
      <c r="F40" s="6"/>
      <c r="G40" s="15">
        <f>+G37-G39</f>
        <v>0</v>
      </c>
      <c r="H40" s="15">
        <f t="shared" ref="H40:I40" si="7">+H37-H39</f>
        <v>0</v>
      </c>
      <c r="I40" s="15">
        <f t="shared" si="7"/>
        <v>0</v>
      </c>
      <c r="J40" s="2"/>
    </row>
    <row r="41" spans="1:16" ht="15.75">
      <c r="A41" s="16"/>
      <c r="B41" s="3"/>
      <c r="C41" s="3"/>
      <c r="D41" s="3"/>
      <c r="E41" s="3"/>
      <c r="F41" s="3"/>
      <c r="G41" s="17"/>
      <c r="H41" s="17"/>
      <c r="I41" s="17"/>
      <c r="J41" s="3"/>
    </row>
    <row r="42" spans="1:16" ht="15.75">
      <c r="A42" s="18" t="s">
        <v>8</v>
      </c>
      <c r="B42" s="3"/>
      <c r="C42" s="3"/>
      <c r="D42" s="3"/>
      <c r="E42" s="3"/>
      <c r="F42" s="3"/>
      <c r="G42" s="17"/>
      <c r="H42" s="17"/>
      <c r="I42" s="17"/>
      <c r="J42" s="3"/>
    </row>
    <row r="43" spans="1:16">
      <c r="G43" s="1"/>
      <c r="H43" s="1"/>
      <c r="I43" s="1"/>
    </row>
    <row r="44" spans="1:16" s="44" customFormat="1">
      <c r="A44" s="46" t="s">
        <v>53</v>
      </c>
      <c r="G44" s="47"/>
      <c r="H44" s="47"/>
      <c r="I44" s="47"/>
    </row>
    <row r="45" spans="1:16" s="44" customFormat="1">
      <c r="A45" s="48" t="s">
        <v>49</v>
      </c>
    </row>
    <row r="51" spans="7:7">
      <c r="G51" s="104"/>
    </row>
    <row r="52" spans="7:7">
      <c r="G52" s="104"/>
    </row>
    <row r="53" spans="7:7">
      <c r="G53" s="104"/>
    </row>
    <row r="54" spans="7:7">
      <c r="G54" s="104"/>
    </row>
    <row r="55" spans="7:7">
      <c r="G55" s="104"/>
    </row>
    <row r="56" spans="7:7">
      <c r="G56" s="104"/>
    </row>
    <row r="57" spans="7:7">
      <c r="G57" s="104"/>
    </row>
    <row r="58" spans="7:7">
      <c r="G58" s="104"/>
    </row>
    <row r="59" spans="7:7">
      <c r="G59" s="104"/>
    </row>
    <row r="60" spans="7:7">
      <c r="G60" s="104"/>
    </row>
    <row r="61" spans="7:7">
      <c r="G61" s="104"/>
    </row>
    <row r="62" spans="7:7">
      <c r="G62" s="104"/>
    </row>
    <row r="63" spans="7:7">
      <c r="G63" s="104"/>
    </row>
    <row r="64" spans="7:7">
      <c r="G64" s="104"/>
    </row>
    <row r="65" spans="7:7">
      <c r="G65" s="104"/>
    </row>
    <row r="66" spans="7:7">
      <c r="G66" s="104"/>
    </row>
    <row r="67" spans="7:7">
      <c r="G67" s="104"/>
    </row>
    <row r="68" spans="7:7">
      <c r="G68" s="104"/>
    </row>
    <row r="69" spans="7:7">
      <c r="G69" s="104"/>
    </row>
    <row r="70" spans="7:7">
      <c r="G70" s="104"/>
    </row>
    <row r="71" spans="7:7">
      <c r="G71" s="104"/>
    </row>
    <row r="72" spans="7:7">
      <c r="G72" s="104"/>
    </row>
    <row r="73" spans="7:7">
      <c r="G73" s="104"/>
    </row>
    <row r="74" spans="7:7">
      <c r="G74" s="104"/>
    </row>
    <row r="75" spans="7:7">
      <c r="G75" s="104"/>
    </row>
    <row r="76" spans="7:7">
      <c r="G76" s="104"/>
    </row>
    <row r="77" spans="7:7">
      <c r="G77" s="104"/>
    </row>
    <row r="78" spans="7:7">
      <c r="G78" s="104"/>
    </row>
    <row r="79" spans="7:7">
      <c r="G79" s="104"/>
    </row>
    <row r="80" spans="7:7">
      <c r="G80" s="104"/>
    </row>
    <row r="81" spans="7:7">
      <c r="G81" s="104"/>
    </row>
    <row r="82" spans="7:7">
      <c r="G82" s="104">
        <f>SUM(G51:G81)</f>
        <v>0</v>
      </c>
    </row>
  </sheetData>
  <mergeCells count="13">
    <mergeCell ref="A2:I2"/>
    <mergeCell ref="A4:F4"/>
    <mergeCell ref="A12:F12"/>
    <mergeCell ref="G13:I13"/>
    <mergeCell ref="A20:F20"/>
    <mergeCell ref="J17:O17"/>
    <mergeCell ref="A23:I23"/>
    <mergeCell ref="A30:I30"/>
    <mergeCell ref="A36:I36"/>
    <mergeCell ref="A5:F5"/>
    <mergeCell ref="A13:F13"/>
    <mergeCell ref="A21:G21"/>
    <mergeCell ref="G5:I5"/>
  </mergeCells>
  <pageMargins left="0.2" right="0.2" top="0.25" bottom="0.25" header="0.3" footer="0.3"/>
  <pageSetup scale="4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OM&amp;A</vt:lpstr>
      <vt:lpstr>Capital</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amos</dc:creator>
  <cp:lastModifiedBy>DGAPIC</cp:lastModifiedBy>
  <cp:lastPrinted>2013-06-27T17:33:52Z</cp:lastPrinted>
  <dcterms:created xsi:type="dcterms:W3CDTF">2013-06-12T12:16:53Z</dcterms:created>
  <dcterms:modified xsi:type="dcterms:W3CDTF">2013-06-28T20:48:14Z</dcterms:modified>
</cp:coreProperties>
</file>