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150" windowWidth="15480" windowHeight="10485" tabRatio="720"/>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<sst xmlns="http://schemas.openxmlformats.org/spreadsheetml/2006/main" count="1145" uniqueCount="189">
  <si>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</si>
  <si>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</si>
  <si>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</si>
  <si>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</si>
  <si>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</si>
  <si>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</si>
  <si>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</si>
  <si>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</si>
  <si>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</si>
  <si>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</si>
  <si>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</si>
  <si>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</si>
  <si>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</si>
  <si>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</si>
  <si>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</si>
  <si>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</si>
  <si>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</si>
  <si>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</si>
  <si>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</si>
  <si>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</si>
  <si>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</si>
  <si>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</si>
  <si>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</si>
  <si>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</si>
  <si>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</si>
  <si>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</si>
  <si>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</si>
  <si>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</si>
  <si>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</si>
  <si>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</si>
  <si>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</si>
  <si>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</si>
  <si>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</si>
  <si>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</si>
  <si>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</si>
  <si>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</si>
  <si>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</si>
  <si>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</si>
  <si>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</si>
  <si>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</si>
  <si>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</si>
  <si>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</si>
  <si>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</si>
  <si>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</si>
  <si>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</si>
  <si>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</si>
  <si>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</si>
  <si>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</si>
  <si>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</si>
  <si>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</si>
  <si>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</si>
  <si>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</si>
  <si>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</si>
  <si>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</si>
  <si>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</si>
  <si>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</si>
  <si>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</si>
  <si>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</si>
  <si>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</si>
  <si>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</si>
  <si>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</si>
  <si>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</si>
  <si>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</si>
  <si>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</si>
  <si>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</si>
  <si>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</si>
  <si>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</si>
  <si>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</si>
  <si>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</si>
  <si>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</si>
  <si>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</si>
  <si>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</si>
  <si>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</si>
  <si>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</si>
  <si>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</si>
  <si>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</si>
  <si>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</si>
  <si>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</si>
  <si>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</si>
  <si>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</si>
  <si>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</si>
  <si>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</si>
  <si>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</si>
  <si>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</si>
  <si>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</si>
  <si>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</si>
  <si>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</si>
  <si>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</si>
  <si>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</si>
  <si>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</si>
  <si>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</si>
  <si>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</si>
  <si>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</si>
  <si>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</si>
  <si>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</si>
  <si>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</si>
  <si>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</si>
  <si>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</si>
  <si>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</si>
  <si>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</si>
  <si>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</si>
  <si>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</si>
  <si>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</si>
  <si>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</si>
  <si>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</si>
  <si>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</si>
  <si>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</si>
  <si>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</si>
  <si>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</si>
  <si>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</si>
  <si>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</si>
  <si>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</si>
  <si>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</si>
  <si>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</si>
  <si>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</si>
  <si>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</si>
  <si>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</si>
  <si>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</si>
  <si>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</si>
  <si>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</si>
  <si>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</si>
  <si>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</si>
  <si>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</si>
  <si>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</si>
  <si>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</si>
  <si>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</si>
  <si>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</si>
  <si>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</si>
  <si>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</si>
  <si>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</si>
  <si>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</si>
  <si>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</si>
  <si>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</si>
  <si>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</si>
  <si>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</si>
  <si>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</si>
  <si>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</si>
  <si>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</si>
  <si>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</si>
  <si>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</si>
  <si>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</si>
  <si>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</si>
  <si>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</si>
  <si>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</si>
  <si>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</si>
  <si>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</si>
  <si>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</si>
  <si>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</si>
  <si>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</si>
  <si>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</si>
  <si>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</si>
  <si>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</si>
  <si>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</si>
  <si>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</si>
  <si>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</si>
  <si>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</si>
  <si>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</si>
  <si>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</si>
  <si>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</si>
  <si>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</si>
  <si>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</si>
  <si>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</si>
  <si>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</si>
  <si>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</si>
  <si>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</si>
  <si>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</si>
  <si>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</si>
  <si>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</si>
  <si>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</si>
  <si>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</si>
  <si>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</si>
  <si>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</si>
  <si>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</si>
  <si>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</si>
  <si>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</si>
  <si>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</si>
  <si>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</si>
  <si>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</si>
  <si>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</si>
  <si>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</si>
  <si>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</si>
  <si>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</si>
  <si>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</si>
  <si>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</si>
  <si>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Judy Kay,Treasurer</t>
  </si>
  <si>
    <t>1-519-524-8344 # 208</t>
  </si>
  <si>
    <t>jkay@goderich.ca</t>
  </si>
  <si>
    <t>2012-0175</t>
  </si>
  <si>
    <t>Requested as part of Cost of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</si>
</sst>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quot;$&quot;* #,##0.00_-;_-&quot;$&quot;* &quot;-&quot;??_-;_-@_-"/>
    <numFmt numFmtId="43" formatCode="_-* #,##0.00_-;\-* #,##0.00_-;_-* &quot;-&quot;??_-;_-@_-"/>
    <numFmt numFmtId="164" formatCode="&quot;$&quot;#,##0_);\(&quot;$&quot;#,##0\)"/>
    <numFmt numFmtId="165" formatCode="0.0"/>
    <numFmt numFmtId="166" formatCode="[$-F800]dddd\,\ mmmm\ dd\,\ yyyy"/>
    <numFmt numFmtId="167" formatCode="_(* #,##0.0_);_(* \(#,##0.0\);_(* &quot;-&quot;??_);_(@_)"/>
    <numFmt numFmtId="168" formatCode="#,##0.0"/>
    <numFmt numFmtId="169" formatCode="mm/dd/yyyy"/>
    <numFmt numFmtId="170" formatCode="0\-0"/>
    <numFmt numFmtId="171" formatCode="##\-#"/>
    <numFmt numFmtId="172" formatCode="_(* #,##0_);_(* \(#,##0\);_(* &quot;-&quot;??_);_(@_)"/>
    <numFmt numFmtId="173" formatCode="&quot;£ &quot;#,##0.00;[Red]\-&quot;£ &quot;#,##0.00"/>
    <numFmt numFmtId="174" formatCode="[$-409]mmmm\ d\,\ yyyy;@"/>
    <numFmt numFmtId="175" formatCode="_-* #,##0_-;\-* #,##0_-;_-* &quot;-&quot;??_-;_-@_-"/>
    <numFmt numFmtId="176" formatCode="_-* #,##0_-;[Red]\-* #,##0_-;_-* &quot;-&quot;??_-;_-@_-"/>
    <numFmt numFmtId="177"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44" fontId="1" fillId="0" borderId="0" applyFont="0" applyFill="0" applyBorder="0" applyAlignment="0" applyProtection="0"/>
    <xf numFmtId="167" fontId="8" fillId="0" borderId="0"/>
    <xf numFmtId="168" fontId="8" fillId="0" borderId="0"/>
    <xf numFmtId="167" fontId="8" fillId="0" borderId="0"/>
    <xf numFmtId="167" fontId="8" fillId="0" borderId="0"/>
    <xf numFmtId="167" fontId="8" fillId="0" borderId="0"/>
    <xf numFmtId="167" fontId="8" fillId="0" borderId="0"/>
    <xf numFmtId="169" fontId="8" fillId="0" borderId="0"/>
    <xf numFmtId="170" fontId="8" fillId="0" borderId="0"/>
    <xf numFmtId="169" fontId="8" fillId="0" borderId="0"/>
    <xf numFmtId="3" fontId="8" fillId="0" borderId="0" applyFont="0" applyFill="0" applyBorder="0" applyAlignment="0" applyProtection="0"/>
    <xf numFmtId="164"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1" fontId="8" fillId="0" borderId="0"/>
    <xf numFmtId="172" fontId="8" fillId="0" borderId="0"/>
    <xf numFmtId="171" fontId="8" fillId="0" borderId="0"/>
    <xf numFmtId="171" fontId="8" fillId="0" borderId="0"/>
    <xf numFmtId="171" fontId="8" fillId="0" borderId="0"/>
    <xf numFmtId="171" fontId="8" fillId="0" borderId="0"/>
    <xf numFmtId="173" fontId="8" fillId="0" borderId="0"/>
    <xf numFmtId="0" fontId="8" fillId="0" borderId="0"/>
    <xf numFmtId="10" fontId="8" fillId="0" borderId="0" applyFont="0" applyFill="0" applyBorder="0" applyAlignment="0" applyProtection="0"/>
    <xf numFmtId="43" fontId="1" fillId="0" borderId="0" applyFont="0" applyFill="0" applyBorder="0" applyAlignment="0" applyProtection="0"/>
  </cellStyleXfs>
  <cellXfs count="178">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5"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4" fontId="4" fillId="2" borderId="28" xfId="0" applyNumberFormat="1" applyFont="1" applyFill="1" applyBorder="1" applyAlignment="1" applyProtection="1">
      <alignment horizontal="center" wrapText="1"/>
    </xf>
    <xf numFmtId="166" fontId="4" fillId="2" borderId="28" xfId="0" applyNumberFormat="1" applyFont="1" applyFill="1" applyBorder="1" applyAlignment="1" applyProtection="1">
      <alignment horizontal="center" wrapText="1"/>
    </xf>
    <xf numFmtId="174"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4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4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4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4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44" fontId="0" fillId="0" borderId="33" xfId="1" applyFont="1" applyFill="1" applyBorder="1" applyProtection="1"/>
    <xf numFmtId="44" fontId="0" fillId="0" borderId="24" xfId="1" applyFont="1" applyBorder="1" applyProtection="1"/>
    <xf numFmtId="4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5" fontId="0" fillId="2" borderId="18" xfId="26" applyNumberFormat="1" applyFont="1" applyFill="1" applyBorder="1" applyProtection="1"/>
    <xf numFmtId="175" fontId="0" fillId="2" borderId="33" xfId="26" applyNumberFormat="1" applyFont="1" applyFill="1" applyBorder="1" applyProtection="1"/>
    <xf numFmtId="175" fontId="0" fillId="2" borderId="20" xfId="26" applyNumberFormat="1" applyFont="1" applyFill="1" applyBorder="1" applyProtection="1"/>
    <xf numFmtId="175" fontId="0" fillId="2" borderId="24" xfId="26" applyNumberFormat="1" applyFont="1" applyFill="1" applyBorder="1" applyProtection="1"/>
    <xf numFmtId="175" fontId="0" fillId="2" borderId="21" xfId="26" applyNumberFormat="1" applyFont="1" applyFill="1" applyBorder="1" applyProtection="1"/>
    <xf numFmtId="175" fontId="0" fillId="2" borderId="30" xfId="26" applyNumberFormat="1" applyFont="1" applyFill="1" applyBorder="1" applyProtection="1"/>
    <xf numFmtId="175" fontId="4" fillId="2" borderId="20" xfId="26" applyNumberFormat="1" applyFont="1" applyFill="1" applyBorder="1" applyProtection="1"/>
    <xf numFmtId="175" fontId="4" fillId="2" borderId="24" xfId="26" applyNumberFormat="1" applyFont="1" applyFill="1" applyBorder="1" applyProtection="1"/>
    <xf numFmtId="175" fontId="4" fillId="2" borderId="26" xfId="26" applyNumberFormat="1" applyFont="1" applyFill="1" applyBorder="1" applyProtection="1"/>
    <xf numFmtId="175" fontId="4" fillId="2" borderId="34" xfId="26" applyNumberFormat="1" applyFont="1" applyFill="1" applyBorder="1" applyProtection="1"/>
    <xf numFmtId="0" fontId="0" fillId="2" borderId="10" xfId="0" applyFont="1" applyFill="1" applyBorder="1" applyAlignment="1" applyProtection="1">
      <alignment horizontal="center"/>
    </xf>
    <xf numFmtId="175" fontId="1" fillId="2" borderId="10" xfId="26" applyNumberFormat="1" applyFont="1" applyFill="1" applyBorder="1" applyProtection="1"/>
    <xf numFmtId="0" fontId="0" fillId="2" borderId="9" xfId="0" applyFont="1" applyFill="1" applyBorder="1" applyProtection="1"/>
    <xf numFmtId="176" fontId="0" fillId="4" borderId="18" xfId="26" applyNumberFormat="1" applyFont="1" applyFill="1" applyBorder="1" applyProtection="1">
      <protection locked="0"/>
    </xf>
    <xf numFmtId="176" fontId="0" fillId="4" borderId="20" xfId="26" applyNumberFormat="1" applyFont="1" applyFill="1" applyBorder="1" applyProtection="1">
      <protection locked="0"/>
    </xf>
    <xf numFmtId="176" fontId="0" fillId="4" borderId="21" xfId="26" applyNumberFormat="1" applyFont="1" applyFill="1" applyBorder="1" applyProtection="1">
      <protection locked="0"/>
    </xf>
    <xf numFmtId="176" fontId="4" fillId="2" borderId="20" xfId="26" applyNumberFormat="1" applyFont="1" applyFill="1" applyBorder="1" applyProtection="1"/>
    <xf numFmtId="176"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4" fontId="4" fillId="0" borderId="40" xfId="0" applyNumberFormat="1" applyFont="1" applyFill="1" applyBorder="1" applyAlignment="1" applyProtection="1">
      <alignment horizontal="center" wrapText="1"/>
    </xf>
    <xf numFmtId="174" fontId="11" fillId="0" borderId="40" xfId="0" applyNumberFormat="1" applyFont="1" applyFill="1" applyBorder="1" applyAlignment="1" applyProtection="1">
      <alignment horizontal="center" wrapText="1"/>
    </xf>
    <xf numFmtId="174"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5" fontId="0" fillId="0" borderId="42" xfId="26" applyNumberFormat="1" applyFont="1" applyFill="1" applyBorder="1" applyProtection="1">
      <protection locked="0"/>
    </xf>
    <xf numFmtId="175" fontId="0" fillId="0" borderId="39" xfId="26" applyNumberFormat="1" applyFont="1" applyFill="1" applyBorder="1" applyProtection="1">
      <protection locked="0"/>
    </xf>
    <xf numFmtId="177" fontId="0" fillId="0" borderId="20" xfId="1" applyNumberFormat="1" applyFont="1" applyFill="1" applyBorder="1" applyProtection="1">
      <protection locked="0"/>
    </xf>
    <xf numFmtId="177" fontId="0" fillId="0" borderId="24" xfId="1" applyNumberFormat="1" applyFont="1" applyFill="1" applyBorder="1" applyProtection="1">
      <protection locked="0"/>
    </xf>
    <xf numFmtId="0" fontId="4" fillId="0" borderId="0" xfId="0" applyFont="1"/>
    <xf numFmtId="175" fontId="0" fillId="0" borderId="0" xfId="26" applyNumberFormat="1" applyFont="1"/>
    <xf numFmtId="175"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5" fontId="4" fillId="7" borderId="0" xfId="26" applyNumberFormat="1" applyFont="1" applyFill="1"/>
    <xf numFmtId="0" fontId="0" fillId="7" borderId="0" xfId="0" applyFill="1"/>
    <xf numFmtId="175"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5"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tabSelected="1" topLeftCell="A4"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105</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zoomScale="85" zoomScaleNormal="85" zoomScaleSheetLayoutView="100" workbookViewId="0">
      <pane xSplit="3" ySplit="4" topLeftCell="I5" activePane="bottomRight" state="frozen"/>
      <selection pane="topRight" activeCell="D1" sqref="D1"/>
      <selection pane="bottomLeft" activeCell="A4" sqref="A4"/>
      <selection pane="bottomRight" activeCell="B29" sqref="B29:C30"/>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West Coast Huron Energy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0</v>
      </c>
      <c r="H5" s="90">
        <f>F5+G5</f>
        <v>0</v>
      </c>
      <c r="I5" s="103">
        <v>0</v>
      </c>
      <c r="J5" s="90">
        <f>H5+I5</f>
        <v>0</v>
      </c>
      <c r="K5" s="103">
        <v>1735</v>
      </c>
      <c r="L5" s="90">
        <f>J5+K5</f>
        <v>1735</v>
      </c>
      <c r="M5" s="103">
        <v>1981</v>
      </c>
      <c r="N5" s="90">
        <f>L5+M5</f>
        <v>3716</v>
      </c>
      <c r="O5" s="103">
        <v>105</v>
      </c>
      <c r="P5" s="90">
        <f>N5+O5</f>
        <v>3821</v>
      </c>
      <c r="Q5" s="103">
        <v>0</v>
      </c>
      <c r="R5" s="91">
        <f>P5+Q5</f>
        <v>3821</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0</v>
      </c>
      <c r="H7" s="92">
        <f t="shared" ref="H7:H12" si="1">F7+G7</f>
        <v>0</v>
      </c>
      <c r="I7" s="104">
        <v>0</v>
      </c>
      <c r="J7" s="92">
        <f t="shared" ref="J7:J12" si="2">H7+I7</f>
        <v>0</v>
      </c>
      <c r="K7" s="104">
        <v>338453</v>
      </c>
      <c r="L7" s="92">
        <f t="shared" ref="L7:L12" si="3">J7+K7</f>
        <v>338453</v>
      </c>
      <c r="M7" s="104">
        <v>184451</v>
      </c>
      <c r="N7" s="92">
        <f t="shared" ref="N7:N12" si="4">L7+M7</f>
        <v>522904</v>
      </c>
      <c r="O7" s="104">
        <v>4842</v>
      </c>
      <c r="P7" s="92">
        <f t="shared" ref="P7:P12" si="5">N7+O7</f>
        <v>527746</v>
      </c>
      <c r="Q7" s="104">
        <v>0</v>
      </c>
      <c r="R7" s="93">
        <f t="shared" ref="R7:R12" si="6">P7+Q7</f>
        <v>527746</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0</v>
      </c>
      <c r="J9" s="92">
        <f t="shared" si="2"/>
        <v>0</v>
      </c>
      <c r="K9" s="104">
        <v>1243</v>
      </c>
      <c r="L9" s="92">
        <f t="shared" si="3"/>
        <v>1243</v>
      </c>
      <c r="M9" s="104">
        <v>0</v>
      </c>
      <c r="N9" s="92">
        <f t="shared" si="4"/>
        <v>1243</v>
      </c>
      <c r="O9" s="104">
        <v>0</v>
      </c>
      <c r="P9" s="92">
        <f t="shared" si="5"/>
        <v>1243</v>
      </c>
      <c r="Q9" s="104">
        <v>0</v>
      </c>
      <c r="R9" s="93">
        <f t="shared" si="6"/>
        <v>1243</v>
      </c>
    </row>
    <row r="10" spans="2:19" x14ac:dyDescent="0.25">
      <c r="B10" s="29" t="s">
        <v>128</v>
      </c>
      <c r="C10" s="57">
        <v>1925</v>
      </c>
      <c r="D10" s="104">
        <v>0</v>
      </c>
      <c r="E10" s="104">
        <v>0</v>
      </c>
      <c r="F10" s="92">
        <f t="shared" si="0"/>
        <v>0</v>
      </c>
      <c r="G10" s="104">
        <v>0</v>
      </c>
      <c r="H10" s="92">
        <f t="shared" si="1"/>
        <v>0</v>
      </c>
      <c r="I10" s="104">
        <v>0</v>
      </c>
      <c r="J10" s="92">
        <f t="shared" si="2"/>
        <v>0</v>
      </c>
      <c r="K10" s="104">
        <v>0</v>
      </c>
      <c r="L10" s="92">
        <f t="shared" si="3"/>
        <v>0</v>
      </c>
      <c r="M10" s="104">
        <v>22806</v>
      </c>
      <c r="N10" s="92">
        <f t="shared" si="4"/>
        <v>22806</v>
      </c>
      <c r="O10" s="104">
        <v>13982</v>
      </c>
      <c r="P10" s="92">
        <f t="shared" si="5"/>
        <v>36788</v>
      </c>
      <c r="Q10" s="104">
        <v>0</v>
      </c>
      <c r="R10" s="93">
        <f t="shared" si="6"/>
        <v>36788</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c r="D12" s="105">
        <v>0</v>
      </c>
      <c r="E12" s="105">
        <v>0</v>
      </c>
      <c r="F12" s="94">
        <f t="shared" si="0"/>
        <v>0</v>
      </c>
      <c r="G12" s="105">
        <v>0</v>
      </c>
      <c r="H12" s="94">
        <f t="shared" si="1"/>
        <v>0</v>
      </c>
      <c r="I12" s="105">
        <v>0</v>
      </c>
      <c r="J12" s="94">
        <f t="shared" si="2"/>
        <v>0</v>
      </c>
      <c r="K12" s="105">
        <v>0</v>
      </c>
      <c r="L12" s="94">
        <f t="shared" si="3"/>
        <v>0</v>
      </c>
      <c r="M12" s="105">
        <v>0</v>
      </c>
      <c r="N12" s="94">
        <f t="shared" si="4"/>
        <v>0</v>
      </c>
      <c r="O12" s="105">
        <v>0</v>
      </c>
      <c r="P12" s="94">
        <f t="shared" si="5"/>
        <v>0</v>
      </c>
      <c r="Q12" s="105">
        <v>0</v>
      </c>
      <c r="R12" s="95">
        <f t="shared" si="6"/>
        <v>0</v>
      </c>
    </row>
    <row r="13" spans="2:19" s="31" customFormat="1" x14ac:dyDescent="0.25">
      <c r="B13" s="30" t="s">
        <v>130</v>
      </c>
      <c r="C13" s="58"/>
      <c r="D13" s="106">
        <f t="shared" ref="D13:R13" si="7">SUM(D7:D12)</f>
        <v>0</v>
      </c>
      <c r="E13" s="106">
        <f t="shared" si="7"/>
        <v>0</v>
      </c>
      <c r="F13" s="96">
        <f t="shared" si="7"/>
        <v>0</v>
      </c>
      <c r="G13" s="106">
        <f t="shared" si="7"/>
        <v>0</v>
      </c>
      <c r="H13" s="96">
        <f t="shared" si="7"/>
        <v>0</v>
      </c>
      <c r="I13" s="106">
        <f t="shared" si="7"/>
        <v>0</v>
      </c>
      <c r="J13" s="96">
        <f t="shared" si="7"/>
        <v>0</v>
      </c>
      <c r="K13" s="106">
        <f t="shared" si="7"/>
        <v>339696</v>
      </c>
      <c r="L13" s="96">
        <f t="shared" si="7"/>
        <v>339696</v>
      </c>
      <c r="M13" s="106">
        <f t="shared" si="7"/>
        <v>207257</v>
      </c>
      <c r="N13" s="96">
        <f t="shared" si="7"/>
        <v>546953</v>
      </c>
      <c r="O13" s="106">
        <f t="shared" si="7"/>
        <v>18824</v>
      </c>
      <c r="P13" s="96">
        <f t="shared" si="7"/>
        <v>565777</v>
      </c>
      <c r="Q13" s="106">
        <f t="shared" si="7"/>
        <v>0</v>
      </c>
      <c r="R13" s="97">
        <f t="shared" si="7"/>
        <v>565777</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0</v>
      </c>
      <c r="J15" s="92">
        <f>H15+I15</f>
        <v>0</v>
      </c>
      <c r="K15" s="104">
        <v>-9966</v>
      </c>
      <c r="L15" s="92">
        <f>J15+K15</f>
        <v>-9966</v>
      </c>
      <c r="M15" s="104">
        <v>-36381</v>
      </c>
      <c r="N15" s="92">
        <f>L15+M15</f>
        <v>-46347</v>
      </c>
      <c r="O15" s="104">
        <v>-37636</v>
      </c>
      <c r="P15" s="92">
        <f>N15+O15</f>
        <v>-83983</v>
      </c>
      <c r="Q15" s="104">
        <v>-37631</v>
      </c>
      <c r="R15" s="93">
        <f>P15+Q15</f>
        <v>-121614</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0</v>
      </c>
      <c r="J19" s="96">
        <f t="shared" si="8"/>
        <v>0</v>
      </c>
      <c r="K19" s="106">
        <f t="shared" si="8"/>
        <v>-9966</v>
      </c>
      <c r="L19" s="96">
        <f t="shared" si="8"/>
        <v>-9966</v>
      </c>
      <c r="M19" s="106">
        <f t="shared" si="8"/>
        <v>-36381</v>
      </c>
      <c r="N19" s="96">
        <f t="shared" si="8"/>
        <v>-46347</v>
      </c>
      <c r="O19" s="106">
        <f t="shared" si="8"/>
        <v>-37636</v>
      </c>
      <c r="P19" s="96">
        <f t="shared" si="8"/>
        <v>-83983</v>
      </c>
      <c r="Q19" s="106">
        <f t="shared" si="8"/>
        <v>-37631</v>
      </c>
      <c r="R19" s="97">
        <f t="shared" si="8"/>
        <v>-121614</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0</v>
      </c>
      <c r="H21" s="98">
        <f t="shared" si="9"/>
        <v>0</v>
      </c>
      <c r="I21" s="107">
        <f t="shared" si="9"/>
        <v>0</v>
      </c>
      <c r="J21" s="98">
        <f t="shared" si="9"/>
        <v>0</v>
      </c>
      <c r="K21" s="107">
        <f t="shared" si="9"/>
        <v>329730</v>
      </c>
      <c r="L21" s="98">
        <f t="shared" si="9"/>
        <v>329730</v>
      </c>
      <c r="M21" s="107">
        <f t="shared" si="9"/>
        <v>170876</v>
      </c>
      <c r="N21" s="98">
        <f t="shared" si="9"/>
        <v>500606</v>
      </c>
      <c r="O21" s="107">
        <f t="shared" si="9"/>
        <v>-18812</v>
      </c>
      <c r="P21" s="98">
        <f t="shared" si="9"/>
        <v>481794</v>
      </c>
      <c r="Q21" s="107">
        <f t="shared" si="9"/>
        <v>-37631</v>
      </c>
      <c r="R21" s="99">
        <f t="shared" si="9"/>
        <v>444163</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61" t="s">
        <v>188</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187</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West Coast Huron Energy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14"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West Coast Huron Energy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=West Coast Huron Energy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ht="22.5"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=West Coast Huron Energy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=West Coast Huron Energy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=West Coast Huron Energy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=West Coast Huron Energy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=West Coast Huron Energy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=West Coast Huron Energy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=West Coast Huron Energy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=West Coast Huron Energy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=West Coast Huron Energy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=West Coast Huron Energy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Wally Curry</cp:lastModifiedBy>
  <cp:lastPrinted>2013-02-25T16:20:03Z</cp:lastPrinted>
  <dcterms:created xsi:type="dcterms:W3CDTF">2013-02-20T13:45:42Z</dcterms:created>
  <dcterms:modified xsi:type="dcterms:W3CDTF">2013-08-28T20:59:12Z</dcterms:modified>
</cp:coreProperties>
</file>