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2285" windowHeight="5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8" i="1" l="1"/>
  <c r="R33" i="1" l="1"/>
  <c r="J37" i="1" l="1"/>
  <c r="J39" i="1" s="1"/>
  <c r="K37" i="1"/>
  <c r="K39" i="1" s="1"/>
  <c r="L37" i="1"/>
  <c r="L39" i="1" s="1"/>
  <c r="M37" i="1"/>
  <c r="M39" i="1" s="1"/>
  <c r="N37" i="1"/>
  <c r="N39" i="1" s="1"/>
  <c r="O37" i="1"/>
  <c r="O39" i="1" s="1"/>
  <c r="P37" i="1"/>
  <c r="P39" i="1" s="1"/>
  <c r="Q37" i="1"/>
  <c r="Q39" i="1" s="1"/>
  <c r="I37" i="1"/>
  <c r="R37" i="1" l="1"/>
  <c r="R39" i="1" s="1"/>
  <c r="I39" i="1"/>
  <c r="E26" i="1"/>
  <c r="F26" i="1"/>
  <c r="I26" i="1"/>
  <c r="D26" i="1"/>
  <c r="G13" i="1" l="1"/>
  <c r="H13" i="1"/>
  <c r="J13" i="1"/>
  <c r="L13" i="1"/>
  <c r="M13" i="1"/>
  <c r="N13" i="1"/>
  <c r="N26" i="1" s="1"/>
  <c r="O13" i="1"/>
  <c r="P13" i="1"/>
  <c r="Q13" i="1"/>
  <c r="R13" i="1"/>
  <c r="T13" i="1"/>
  <c r="T26" i="1" s="1"/>
  <c r="U13" i="1"/>
  <c r="V13" i="1"/>
  <c r="V26" i="1" s="1"/>
  <c r="W13" i="1"/>
  <c r="X12" i="1"/>
  <c r="X13" i="1" s="1"/>
  <c r="X11" i="1"/>
  <c r="X10" i="1"/>
  <c r="X9" i="1"/>
  <c r="X24" i="1"/>
  <c r="X22" i="1"/>
  <c r="X20" i="1"/>
  <c r="X18" i="1"/>
  <c r="X16" i="1"/>
  <c r="X14" i="1"/>
  <c r="L8" i="1"/>
  <c r="X7" i="1"/>
  <c r="Q8" i="1"/>
  <c r="Q26" i="1" l="1"/>
  <c r="L26" i="1"/>
  <c r="G8" i="1"/>
  <c r="G26" i="1" s="1"/>
  <c r="H8" i="1"/>
  <c r="H26" i="1" s="1"/>
  <c r="J8" i="1"/>
  <c r="J26" i="1" s="1"/>
  <c r="K8" i="1"/>
  <c r="K26" i="1" s="1"/>
  <c r="M8" i="1"/>
  <c r="M26" i="1" s="1"/>
  <c r="O8" i="1"/>
  <c r="O26" i="1" s="1"/>
  <c r="P8" i="1"/>
  <c r="P26" i="1" s="1"/>
  <c r="R8" i="1"/>
  <c r="R26" i="1" s="1"/>
  <c r="S8" i="1"/>
  <c r="S26" i="1" s="1"/>
  <c r="U8" i="1"/>
  <c r="U26" i="1" s="1"/>
  <c r="W8" i="1"/>
  <c r="W26" i="1" s="1"/>
  <c r="X6" i="1"/>
  <c r="X5" i="1"/>
  <c r="X26" i="1" l="1"/>
  <c r="X28" i="1" s="1"/>
</calcChain>
</file>

<file path=xl/comments1.xml><?xml version="1.0" encoding="utf-8"?>
<comments xmlns="http://schemas.openxmlformats.org/spreadsheetml/2006/main">
  <authors>
    <author>Josh Wasylyk</author>
    <author>Visitor</author>
  </authors>
  <commentList>
    <comment ref="H5" authorId="0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EB-2013-0074</t>
        </r>
      </text>
    </comment>
    <comment ref="O5" authorId="0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EB-2012-0433 - 15 min
EB-2013-0074 - 15 min</t>
        </r>
      </text>
    </comment>
    <comment ref="P5" authorId="1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EB-2012-0433 - 20 min
EB-2013-0074 - 15 min</t>
        </r>
      </text>
    </comment>
    <comment ref="S5" authorId="0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EB-2012-0433 - 12 min
EB-2013-0074 - 3 min</t>
        </r>
      </text>
    </comment>
    <comment ref="J6" authorId="0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Majority for EB-2012-0433</t>
        </r>
      </text>
    </comment>
    <comment ref="P6" authorId="1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EB-2012-0433 - 10 min
EB-2013-0074 - 10 min</t>
        </r>
      </text>
    </comment>
    <comment ref="K7" authorId="0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EB-2012-0433</t>
        </r>
      </text>
    </comment>
    <comment ref="R8" authorId="0">
      <text>
        <r>
          <rPr>
            <b/>
            <sz val="12"/>
            <color indexed="81"/>
            <rFont val="Tahoma"/>
            <family val="2"/>
          </rPr>
          <t>Board Staff:</t>
        </r>
        <r>
          <rPr>
            <sz val="12"/>
            <color indexed="81"/>
            <rFont val="Tahoma"/>
            <family val="2"/>
          </rPr>
          <t xml:space="preserve">
60% EB-2012-0433
40% EB-2013-0074</t>
        </r>
      </text>
    </comment>
    <comment ref="I28" authorId="0">
      <text>
        <r>
          <rPr>
            <b/>
            <sz val="11"/>
            <color indexed="81"/>
            <rFont val="Tahoma"/>
            <family val="2"/>
          </rPr>
          <t>Board Staff:</t>
        </r>
        <r>
          <rPr>
            <sz val="11"/>
            <color indexed="81"/>
            <rFont val="Tahoma"/>
            <family val="2"/>
          </rPr>
          <t xml:space="preserve">
The panel will sit in the afternoon in order to complete this Union panel.</t>
        </r>
      </text>
    </comment>
  </commentList>
</comments>
</file>

<file path=xl/sharedStrings.xml><?xml version="1.0" encoding="utf-8"?>
<sst xmlns="http://schemas.openxmlformats.org/spreadsheetml/2006/main" count="79" uniqueCount="74">
  <si>
    <t>Enbridge GTA (EB-2012-0451), Union Parkway (EB-2012-0433 &amp; EB-2013-0074)</t>
  </si>
  <si>
    <t xml:space="preserve">Hearing Plan - Timeline </t>
  </si>
  <si>
    <t>Party</t>
  </si>
  <si>
    <t>Panel No.</t>
  </si>
  <si>
    <t>Enbridge</t>
  </si>
  <si>
    <t>Issues</t>
  </si>
  <si>
    <t>A</t>
  </si>
  <si>
    <t>A4, A5</t>
  </si>
  <si>
    <t>A2, A3, B5, C5</t>
  </si>
  <si>
    <t>Union</t>
  </si>
  <si>
    <t>A1, A5</t>
  </si>
  <si>
    <t>A4</t>
  </si>
  <si>
    <t>A2, A3, D5</t>
  </si>
  <si>
    <t>D1, D2, D3, D4, D6</t>
  </si>
  <si>
    <t>TCPL</t>
  </si>
  <si>
    <t>GEC</t>
  </si>
  <si>
    <t>ED</t>
  </si>
  <si>
    <t>IESO</t>
  </si>
  <si>
    <t>COC</t>
  </si>
  <si>
    <t>Markham Gateway</t>
  </si>
  <si>
    <t>Hearing Dates:</t>
  </si>
  <si>
    <t>Joint Enbridge/Union/GMI Panel</t>
  </si>
  <si>
    <t>SEC</t>
  </si>
  <si>
    <t>Energy Probe</t>
  </si>
  <si>
    <t>APPrO</t>
  </si>
  <si>
    <t>FRPO</t>
  </si>
  <si>
    <t>CME/CCC</t>
  </si>
  <si>
    <t>BOMA</t>
  </si>
  <si>
    <t>LPMA</t>
  </si>
  <si>
    <t>IGUA</t>
  </si>
  <si>
    <t>City of Kitchener</t>
  </si>
  <si>
    <t>VECC</t>
  </si>
  <si>
    <t>EGD</t>
  </si>
  <si>
    <t>GMi</t>
  </si>
  <si>
    <t>Board Staff</t>
  </si>
  <si>
    <t>Cross Examination Estimates (Party - Minutes)</t>
  </si>
  <si>
    <t>Total (min)</t>
  </si>
  <si>
    <t>GEC &amp; ED</t>
  </si>
  <si>
    <t>GEC/ED</t>
  </si>
  <si>
    <t>EGD#2</t>
  </si>
  <si>
    <t>EGD#3</t>
  </si>
  <si>
    <t>EGD#4</t>
  </si>
  <si>
    <t>UGL#3</t>
  </si>
  <si>
    <t>UGL#4</t>
  </si>
  <si>
    <t>Joint</t>
  </si>
  <si>
    <t>COM/MG</t>
  </si>
  <si>
    <t>City of Markham &amp; Markham Gateway</t>
  </si>
  <si>
    <t>EGD#1 (Day 1)</t>
  </si>
  <si>
    <t>EGD #1 (Day 2)</t>
  </si>
  <si>
    <t>Sept 12, 13, 16, 17, 19, 24, 27, Oct 1, 9 (Total of approx. 36 hrs hearing time)</t>
  </si>
  <si>
    <t>A, B6,C6, C7</t>
  </si>
  <si>
    <t>Availale Hearing Time</t>
  </si>
  <si>
    <t>Over/Under</t>
  </si>
  <si>
    <t>1 - TCPL, 2 - BOMA, 3 - FRPO, 4 - CME/CCC, 5 - GEC, any remaining questions</t>
  </si>
  <si>
    <t>1 - TCPL, 2 - BOMA, 3 - CME/CCC, 4 - FRPO, any remaining questions</t>
  </si>
  <si>
    <t>1 - TCPL, 2 - BOMA, any remaining questions</t>
  </si>
  <si>
    <t>1 - TCPL, 2 - CME/CCC, 3 - BOMA, 4 - SEC, 5 - ED, 6 - APPrO, 7 - GEC, any remaining questions</t>
  </si>
  <si>
    <t>1 - ED, 2 - CME/CCC, 3 - BOMA, 4 - GEC, any remaining questions</t>
  </si>
  <si>
    <t>1 - TCPL, 2 - SEC, 3 - CME/CCC, 4 - FRPO, 5 - BOMA, any remaining questions</t>
  </si>
  <si>
    <t>1 - Markham Gateway, 2 - 8081</t>
  </si>
  <si>
    <t>Cross Examination Order</t>
  </si>
  <si>
    <t>1 - TCPL, 2 - IGUA, 3 - BOMA, 4 - SEC, 5 - FRPO, any remaining questions</t>
  </si>
  <si>
    <t>1 - Union, 2 - EGD, 3 - GMi, 4 - IGUA, 5 - SEC, 6 - FRPO, 7 - CME/CCC, 8 - COC, any remaining</t>
  </si>
  <si>
    <t>1 - EGD, 2 - EP, 3 - CME/CCC</t>
  </si>
  <si>
    <t>1 - Union, 2 - GEC</t>
  </si>
  <si>
    <t>Does not appear witness needs to be called.</t>
  </si>
  <si>
    <t>1 - EGD</t>
  </si>
  <si>
    <t>Available (min)</t>
  </si>
  <si>
    <t>Estimate (min)</t>
  </si>
  <si>
    <t>Difference (min)</t>
  </si>
  <si>
    <t>1&amp;2</t>
  </si>
  <si>
    <t>UGL#1&amp;2</t>
  </si>
  <si>
    <t>Beaver Valley/
8081</t>
  </si>
  <si>
    <t>**** WORKING SCHEDULE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</si>
</sst>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 applyAlignment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 vertical="top"/>
    </xf>
    <xf numFmtId="17" fontId="0" fillId="0" borderId="0" xfId="0" applyNumberFormat="1"/>
    <xf numFmtId="0" fontId="4" fillId="0" borderId="0" xfId="0" applyFont="1" applyAlignment="1">
      <alignment horizontal="center" vertical="top"/>
    </xf>
    <xf numFmtId="0" fontId="0" fillId="0" borderId="4" xfId="0" applyBorder="1"/>
    <xf numFmtId="0" fontId="5" fillId="0" borderId="0" xfId="0" applyFont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 vertical="top"/>
    </xf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/>
    </xf>
    <xf numFmtId="17" fontId="5" fillId="0" borderId="2" xfId="0" applyNumberFormat="1" applyFont="1" applyBorder="1" applyAlignment="1">
      <alignment horizontal="center" vertical="center"/>
    </xf>
    <xf numFmtId="17" fontId="5" fillId="0" borderId="10" xfId="0" applyNumberFormat="1" applyFont="1" applyBorder="1" applyAlignment="1">
      <alignment horizontal="center" vertical="center"/>
    </xf>
    <xf numFmtId="17" fontId="5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8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 applyAlignment="1"/>
    <xf numFmtId="0" fontId="0" fillId="0" borderId="0" xfId="0" applyFont="1" applyBorder="1" applyAlignment="1"/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9"/>
  <sheetViews>
    <sheetView tabSelected="1" zoomScale="56" zoomScaleNormal="56" workbookViewId="0">
      <selection activeCell="F29" sqref="F29"/>
    </sheetView>
  </sheetViews>
  <sheetFormatPr defaultRowHeight="15" x14ac:dyDescent="0.25"/>
  <cols>
    <col min="1" max="1" width="22" customWidth="1"/>
    <col min="2" max="2" width="10" customWidth="1"/>
    <col min="3" max="3" width="18.42578125" customWidth="1"/>
    <col min="4" max="8" width="10.7109375" customWidth="1"/>
    <col min="9" max="17" width="13" customWidth="1"/>
    <col min="18" max="19" width="10.7109375" customWidth="1"/>
    <col min="20" max="20" width="11.42578125" customWidth="1"/>
    <col min="21" max="24" width="10.7109375" customWidth="1"/>
    <col min="25" max="25" width="44.5703125" customWidth="1"/>
    <col min="26" max="31" width="11.28515625" customWidth="1"/>
  </cols>
  <sheetData>
    <row r="1" spans="1:27" ht="21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7" ht="14.45" x14ac:dyDescent="0.3">
      <c r="A2" s="2" t="s">
        <v>1</v>
      </c>
      <c r="C2" s="6" t="s">
        <v>20</v>
      </c>
      <c r="D2" s="5" t="s">
        <v>49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S2" s="5"/>
      <c r="T2" s="5"/>
      <c r="U2" s="5"/>
      <c r="V2" s="5"/>
      <c r="W2" s="5"/>
      <c r="X2" s="5"/>
    </row>
    <row r="3" spans="1:27" ht="14.45" x14ac:dyDescent="0.3">
      <c r="D3" s="55" t="s">
        <v>35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</row>
    <row r="4" spans="1:27" ht="45" customHeight="1" x14ac:dyDescent="0.25">
      <c r="A4" s="1" t="s">
        <v>2</v>
      </c>
      <c r="B4" s="10" t="s">
        <v>3</v>
      </c>
      <c r="C4" s="1" t="s">
        <v>5</v>
      </c>
      <c r="D4" s="15" t="s">
        <v>32</v>
      </c>
      <c r="E4" s="16" t="s">
        <v>9</v>
      </c>
      <c r="F4" s="16" t="s">
        <v>33</v>
      </c>
      <c r="G4" s="16" t="s">
        <v>14</v>
      </c>
      <c r="H4" s="16" t="s">
        <v>24</v>
      </c>
      <c r="I4" s="16" t="s">
        <v>72</v>
      </c>
      <c r="J4" s="16" t="s">
        <v>27</v>
      </c>
      <c r="K4" s="16" t="s">
        <v>30</v>
      </c>
      <c r="L4" s="16" t="s">
        <v>26</v>
      </c>
      <c r="M4" s="16" t="s">
        <v>18</v>
      </c>
      <c r="N4" s="17" t="s">
        <v>16</v>
      </c>
      <c r="O4" s="16" t="s">
        <v>23</v>
      </c>
      <c r="P4" s="16" t="s">
        <v>25</v>
      </c>
      <c r="Q4" s="17" t="s">
        <v>15</v>
      </c>
      <c r="R4" s="16" t="s">
        <v>29</v>
      </c>
      <c r="S4" s="16" t="s">
        <v>28</v>
      </c>
      <c r="T4" s="50" t="s">
        <v>19</v>
      </c>
      <c r="U4" s="16" t="s">
        <v>22</v>
      </c>
      <c r="V4" s="17" t="s">
        <v>31</v>
      </c>
      <c r="W4" s="18" t="s">
        <v>34</v>
      </c>
      <c r="X4" s="14" t="s">
        <v>36</v>
      </c>
      <c r="Y4" s="36" t="s">
        <v>60</v>
      </c>
      <c r="Z4" s="10"/>
    </row>
    <row r="5" spans="1:27" ht="39" customHeight="1" x14ac:dyDescent="0.35">
      <c r="A5" s="47" t="s">
        <v>9</v>
      </c>
      <c r="B5" s="25" t="s">
        <v>70</v>
      </c>
      <c r="C5" s="26" t="s">
        <v>50</v>
      </c>
      <c r="D5" s="26"/>
      <c r="E5" s="26"/>
      <c r="F5" s="26"/>
      <c r="G5" s="26">
        <v>60</v>
      </c>
      <c r="H5" s="26">
        <v>20</v>
      </c>
      <c r="I5" s="26"/>
      <c r="J5" s="26">
        <v>60</v>
      </c>
      <c r="K5" s="26"/>
      <c r="L5" s="26">
        <v>60</v>
      </c>
      <c r="M5" s="26">
        <v>20</v>
      </c>
      <c r="N5" s="27"/>
      <c r="O5" s="26">
        <v>30</v>
      </c>
      <c r="P5" s="26">
        <v>35</v>
      </c>
      <c r="Q5" s="26">
        <v>15</v>
      </c>
      <c r="R5" s="26">
        <v>10</v>
      </c>
      <c r="S5" s="27">
        <v>15</v>
      </c>
      <c r="T5" s="27"/>
      <c r="U5" s="27">
        <v>15</v>
      </c>
      <c r="V5" s="27"/>
      <c r="W5" s="27">
        <v>20</v>
      </c>
      <c r="X5" s="27">
        <f>SUM(D5:W5)</f>
        <v>360</v>
      </c>
      <c r="Y5" s="8" t="s">
        <v>54</v>
      </c>
    </row>
    <row r="6" spans="1:27" ht="48" customHeight="1" x14ac:dyDescent="0.35">
      <c r="A6" s="48"/>
      <c r="B6" s="25">
        <v>3</v>
      </c>
      <c r="C6" s="27" t="s">
        <v>7</v>
      </c>
      <c r="D6" s="27"/>
      <c r="E6" s="27"/>
      <c r="F6" s="27"/>
      <c r="G6" s="27">
        <v>15</v>
      </c>
      <c r="H6" s="27"/>
      <c r="I6" s="27"/>
      <c r="J6" s="27">
        <v>30</v>
      </c>
      <c r="K6" s="27"/>
      <c r="L6" s="27">
        <v>20</v>
      </c>
      <c r="M6" s="27"/>
      <c r="N6" s="27"/>
      <c r="O6" s="27"/>
      <c r="P6" s="27">
        <v>20</v>
      </c>
      <c r="Q6" s="27">
        <v>15</v>
      </c>
      <c r="R6" s="27"/>
      <c r="S6" s="27"/>
      <c r="T6" s="27"/>
      <c r="U6" s="27">
        <v>5</v>
      </c>
      <c r="V6" s="27"/>
      <c r="W6" s="27"/>
      <c r="X6" s="27">
        <f>SUM(D6:W6)</f>
        <v>105</v>
      </c>
      <c r="Y6" s="8" t="s">
        <v>53</v>
      </c>
    </row>
    <row r="7" spans="1:27" ht="39" customHeight="1" x14ac:dyDescent="0.35">
      <c r="A7" s="49"/>
      <c r="B7" s="25">
        <v>4</v>
      </c>
      <c r="C7" s="27" t="s">
        <v>8</v>
      </c>
      <c r="D7" s="27"/>
      <c r="E7" s="27"/>
      <c r="F7" s="27"/>
      <c r="G7" s="27">
        <v>30</v>
      </c>
      <c r="H7" s="27"/>
      <c r="I7" s="27"/>
      <c r="J7" s="27">
        <v>30</v>
      </c>
      <c r="K7" s="27">
        <v>10</v>
      </c>
      <c r="L7" s="27"/>
      <c r="M7" s="27"/>
      <c r="N7" s="27"/>
      <c r="O7" s="27"/>
      <c r="P7" s="27"/>
      <c r="Q7" s="27"/>
      <c r="R7" s="27">
        <v>5</v>
      </c>
      <c r="S7" s="27"/>
      <c r="T7" s="27"/>
      <c r="U7" s="27">
        <v>15</v>
      </c>
      <c r="V7" s="27"/>
      <c r="W7" s="27"/>
      <c r="X7" s="27">
        <f>SUM(D7:W7)</f>
        <v>90</v>
      </c>
      <c r="Y7" s="8" t="s">
        <v>55</v>
      </c>
    </row>
    <row r="8" spans="1:27" ht="35.25" customHeight="1" x14ac:dyDescent="0.35">
      <c r="A8" s="11"/>
      <c r="B8" s="28"/>
      <c r="C8" s="29"/>
      <c r="D8" s="30"/>
      <c r="E8" s="30"/>
      <c r="F8" s="30"/>
      <c r="G8" s="31">
        <f>SUM(G5:G7)</f>
        <v>105</v>
      </c>
      <c r="H8" s="31">
        <f>SUM(H5:H7)</f>
        <v>20</v>
      </c>
      <c r="I8" s="31"/>
      <c r="J8" s="31">
        <f>SUM(J5:J7)</f>
        <v>120</v>
      </c>
      <c r="K8" s="31">
        <f>SUM(K5:K7)</f>
        <v>10</v>
      </c>
      <c r="L8" s="31">
        <f>SUM(L5:L7)</f>
        <v>80</v>
      </c>
      <c r="M8" s="31">
        <f>SUM(M5:M7)</f>
        <v>20</v>
      </c>
      <c r="N8" s="31"/>
      <c r="O8" s="31">
        <f>SUM(O5:O7)</f>
        <v>30</v>
      </c>
      <c r="P8" s="31">
        <f>SUM(P5:P7)</f>
        <v>55</v>
      </c>
      <c r="Q8" s="31">
        <f>SUM(Q5:Q7)</f>
        <v>30</v>
      </c>
      <c r="R8" s="31">
        <f>SUM(R5:R7)</f>
        <v>15</v>
      </c>
      <c r="S8" s="31">
        <f>SUM(S5:S7)</f>
        <v>15</v>
      </c>
      <c r="T8" s="31"/>
      <c r="U8" s="31">
        <f>SUM(U5:U7)</f>
        <v>35</v>
      </c>
      <c r="V8" s="31"/>
      <c r="W8" s="31">
        <f>SUM(W5:W7)</f>
        <v>20</v>
      </c>
      <c r="X8" s="31">
        <f>SUM(X5:X7)</f>
        <v>555</v>
      </c>
      <c r="Y8" s="12"/>
    </row>
    <row r="9" spans="1:27" ht="49.5" customHeight="1" x14ac:dyDescent="0.35">
      <c r="A9" s="60" t="s">
        <v>4</v>
      </c>
      <c r="B9" s="25">
        <v>1</v>
      </c>
      <c r="C9" s="27" t="s">
        <v>10</v>
      </c>
      <c r="D9" s="33"/>
      <c r="E9" s="33"/>
      <c r="F9" s="33"/>
      <c r="G9" s="33">
        <v>30</v>
      </c>
      <c r="H9" s="33">
        <v>25</v>
      </c>
      <c r="I9" s="33"/>
      <c r="J9" s="33">
        <v>50</v>
      </c>
      <c r="K9" s="33"/>
      <c r="L9" s="33">
        <v>60</v>
      </c>
      <c r="M9" s="33">
        <v>10</v>
      </c>
      <c r="N9" s="33">
        <v>120</v>
      </c>
      <c r="O9" s="33">
        <v>15</v>
      </c>
      <c r="P9" s="33">
        <v>10</v>
      </c>
      <c r="Q9" s="33">
        <v>60</v>
      </c>
      <c r="R9" s="34">
        <v>5</v>
      </c>
      <c r="S9" s="34"/>
      <c r="T9" s="34"/>
      <c r="U9" s="34">
        <v>30</v>
      </c>
      <c r="V9" s="34">
        <v>15</v>
      </c>
      <c r="W9" s="34"/>
      <c r="X9" s="34">
        <f>SUM(D9:W9)</f>
        <v>430</v>
      </c>
      <c r="Y9" s="8" t="s">
        <v>56</v>
      </c>
    </row>
    <row r="10" spans="1:27" ht="42.75" customHeight="1" x14ac:dyDescent="0.35">
      <c r="A10" s="61"/>
      <c r="B10" s="25">
        <v>2</v>
      </c>
      <c r="C10" s="27" t="s">
        <v>11</v>
      </c>
      <c r="D10" s="33"/>
      <c r="E10" s="33"/>
      <c r="F10" s="33"/>
      <c r="G10" s="33"/>
      <c r="H10" s="33">
        <v>10</v>
      </c>
      <c r="I10" s="33"/>
      <c r="J10" s="33">
        <v>30</v>
      </c>
      <c r="K10" s="33"/>
      <c r="L10" s="33">
        <v>30</v>
      </c>
      <c r="M10" s="33">
        <v>10</v>
      </c>
      <c r="N10" s="33">
        <v>120</v>
      </c>
      <c r="O10" s="33">
        <v>15</v>
      </c>
      <c r="P10" s="33">
        <v>20</v>
      </c>
      <c r="Q10" s="33">
        <v>45</v>
      </c>
      <c r="R10" s="34"/>
      <c r="S10" s="34"/>
      <c r="T10" s="34"/>
      <c r="U10" s="34">
        <v>5</v>
      </c>
      <c r="V10" s="34"/>
      <c r="W10" s="34">
        <v>0</v>
      </c>
      <c r="X10" s="34">
        <f>SUM(D10:W10)</f>
        <v>285</v>
      </c>
      <c r="Y10" s="8" t="s">
        <v>57</v>
      </c>
    </row>
    <row r="11" spans="1:27" ht="42.75" customHeight="1" x14ac:dyDescent="0.35">
      <c r="A11" s="61"/>
      <c r="B11" s="25">
        <v>3</v>
      </c>
      <c r="C11" s="27" t="s">
        <v>12</v>
      </c>
      <c r="D11" s="33"/>
      <c r="E11" s="33"/>
      <c r="F11" s="33"/>
      <c r="G11" s="33">
        <v>30</v>
      </c>
      <c r="H11" s="33">
        <v>10</v>
      </c>
      <c r="I11" s="33"/>
      <c r="J11" s="33">
        <v>20</v>
      </c>
      <c r="K11" s="33"/>
      <c r="L11" s="33">
        <v>30</v>
      </c>
      <c r="M11" s="33"/>
      <c r="N11" s="33">
        <v>5</v>
      </c>
      <c r="O11" s="33">
        <v>15</v>
      </c>
      <c r="P11" s="33">
        <v>20</v>
      </c>
      <c r="Q11" s="33">
        <v>5</v>
      </c>
      <c r="R11" s="34">
        <v>5</v>
      </c>
      <c r="S11" s="34"/>
      <c r="T11" s="34"/>
      <c r="U11" s="34">
        <v>30</v>
      </c>
      <c r="V11" s="34">
        <v>15</v>
      </c>
      <c r="W11" s="34"/>
      <c r="X11" s="34">
        <f>SUM(D11:W11)</f>
        <v>185</v>
      </c>
      <c r="Y11" s="8" t="s">
        <v>58</v>
      </c>
    </row>
    <row r="12" spans="1:27" ht="42.75" customHeight="1" x14ac:dyDescent="0.35">
      <c r="A12" s="62"/>
      <c r="B12" s="25">
        <v>4</v>
      </c>
      <c r="C12" s="27" t="s">
        <v>13</v>
      </c>
      <c r="D12" s="33"/>
      <c r="E12" s="33"/>
      <c r="F12" s="33"/>
      <c r="G12" s="33"/>
      <c r="H12" s="33"/>
      <c r="I12" s="33">
        <v>0</v>
      </c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>
        <v>50</v>
      </c>
      <c r="U12" s="34"/>
      <c r="V12" s="34"/>
      <c r="W12" s="34"/>
      <c r="X12" s="34">
        <f>SUM(D12:W12)</f>
        <v>50</v>
      </c>
      <c r="Y12" s="8" t="s">
        <v>59</v>
      </c>
    </row>
    <row r="13" spans="1:27" ht="35.25" customHeight="1" x14ac:dyDescent="0.35">
      <c r="A13" s="13"/>
      <c r="B13" s="28"/>
      <c r="C13" s="29"/>
      <c r="D13" s="31"/>
      <c r="E13" s="31"/>
      <c r="F13" s="31"/>
      <c r="G13" s="31">
        <f t="shared" ref="G13:V13" si="0">SUM(G9:G12)</f>
        <v>60</v>
      </c>
      <c r="H13" s="31">
        <f t="shared" si="0"/>
        <v>45</v>
      </c>
      <c r="I13" s="31">
        <v>10</v>
      </c>
      <c r="J13" s="31">
        <f t="shared" si="0"/>
        <v>100</v>
      </c>
      <c r="K13" s="31"/>
      <c r="L13" s="31">
        <f t="shared" si="0"/>
        <v>120</v>
      </c>
      <c r="M13" s="31">
        <f t="shared" si="0"/>
        <v>20</v>
      </c>
      <c r="N13" s="31">
        <f t="shared" si="0"/>
        <v>245</v>
      </c>
      <c r="O13" s="31">
        <f t="shared" si="0"/>
        <v>45</v>
      </c>
      <c r="P13" s="31">
        <f t="shared" si="0"/>
        <v>50</v>
      </c>
      <c r="Q13" s="31">
        <f t="shared" si="0"/>
        <v>110</v>
      </c>
      <c r="R13" s="31">
        <f t="shared" si="0"/>
        <v>10</v>
      </c>
      <c r="S13" s="31"/>
      <c r="T13" s="31">
        <f t="shared" si="0"/>
        <v>50</v>
      </c>
      <c r="U13" s="31">
        <f t="shared" si="0"/>
        <v>65</v>
      </c>
      <c r="V13" s="31">
        <f t="shared" si="0"/>
        <v>30</v>
      </c>
      <c r="W13" s="31">
        <f>SUM(W9:W12)</f>
        <v>0</v>
      </c>
      <c r="X13" s="31">
        <f>SUM(X9:X12)</f>
        <v>950</v>
      </c>
      <c r="Y13" s="12"/>
    </row>
    <row r="14" spans="1:27" ht="48" customHeight="1" x14ac:dyDescent="0.35">
      <c r="A14" s="9" t="s">
        <v>21</v>
      </c>
      <c r="B14" s="25">
        <v>1</v>
      </c>
      <c r="C14" s="26" t="s">
        <v>6</v>
      </c>
      <c r="D14" s="35">
        <v>0</v>
      </c>
      <c r="E14" s="35"/>
      <c r="F14" s="35"/>
      <c r="G14" s="35">
        <v>35</v>
      </c>
      <c r="H14" s="35">
        <v>10</v>
      </c>
      <c r="I14" s="35"/>
      <c r="J14" s="35">
        <v>25</v>
      </c>
      <c r="K14" s="35"/>
      <c r="L14" s="35">
        <v>15</v>
      </c>
      <c r="M14" s="35">
        <v>10</v>
      </c>
      <c r="N14" s="35"/>
      <c r="O14" s="35"/>
      <c r="P14" s="35">
        <v>15</v>
      </c>
      <c r="Q14" s="35">
        <v>5</v>
      </c>
      <c r="R14" s="34">
        <v>30</v>
      </c>
      <c r="S14" s="34"/>
      <c r="T14" s="34"/>
      <c r="U14" s="34">
        <v>20</v>
      </c>
      <c r="V14" s="34"/>
      <c r="W14" s="34"/>
      <c r="X14" s="34">
        <f>SUM(D14:W14)</f>
        <v>165</v>
      </c>
      <c r="Y14" s="8" t="s">
        <v>61</v>
      </c>
      <c r="AA14" s="7"/>
    </row>
    <row r="15" spans="1:27" ht="10.5" customHeight="1" x14ac:dyDescent="0.4">
      <c r="B15" s="3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27" ht="51" customHeight="1" x14ac:dyDescent="0.4">
      <c r="A16" s="4" t="s">
        <v>14</v>
      </c>
      <c r="B16" s="25">
        <v>1</v>
      </c>
      <c r="C16" s="27"/>
      <c r="D16" s="33">
        <v>60</v>
      </c>
      <c r="E16" s="33">
        <v>90</v>
      </c>
      <c r="F16" s="33">
        <v>30</v>
      </c>
      <c r="G16" s="33"/>
      <c r="H16" s="33"/>
      <c r="I16" s="33"/>
      <c r="J16" s="33">
        <v>20</v>
      </c>
      <c r="K16" s="33"/>
      <c r="L16" s="33">
        <v>30</v>
      </c>
      <c r="M16" s="33">
        <v>20</v>
      </c>
      <c r="N16" s="33"/>
      <c r="O16" s="33">
        <v>15</v>
      </c>
      <c r="P16" s="33">
        <v>20</v>
      </c>
      <c r="Q16" s="33">
        <v>15</v>
      </c>
      <c r="R16" s="34">
        <v>30</v>
      </c>
      <c r="S16" s="34"/>
      <c r="T16" s="34"/>
      <c r="U16" s="34">
        <v>30</v>
      </c>
      <c r="V16" s="34">
        <v>15</v>
      </c>
      <c r="W16" s="34"/>
      <c r="X16" s="34">
        <f>SUM(D16:W16)</f>
        <v>375</v>
      </c>
      <c r="Y16" s="8" t="s">
        <v>62</v>
      </c>
    </row>
    <row r="17" spans="1:25" ht="10.5" customHeight="1" x14ac:dyDescent="0.4">
      <c r="B17" s="3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5" ht="43.9" customHeight="1" x14ac:dyDescent="0.4">
      <c r="A18" s="4" t="s">
        <v>37</v>
      </c>
      <c r="B18" s="25">
        <v>1</v>
      </c>
      <c r="C18" s="27"/>
      <c r="D18" s="33">
        <v>45</v>
      </c>
      <c r="E18" s="33"/>
      <c r="F18" s="33"/>
      <c r="G18" s="33"/>
      <c r="H18" s="33">
        <v>15</v>
      </c>
      <c r="I18" s="33"/>
      <c r="J18" s="33">
        <v>15</v>
      </c>
      <c r="K18" s="33"/>
      <c r="L18" s="33">
        <v>20</v>
      </c>
      <c r="M18" s="33"/>
      <c r="N18" s="33"/>
      <c r="O18" s="33">
        <v>30</v>
      </c>
      <c r="P18" s="33">
        <v>10</v>
      </c>
      <c r="Q18" s="33"/>
      <c r="R18" s="34">
        <v>5</v>
      </c>
      <c r="S18" s="34"/>
      <c r="T18" s="34"/>
      <c r="U18" s="34">
        <v>0</v>
      </c>
      <c r="V18" s="34"/>
      <c r="W18" s="34">
        <v>5</v>
      </c>
      <c r="X18" s="34">
        <f>SUM(D18:W18)</f>
        <v>145</v>
      </c>
      <c r="Y18" s="8" t="s">
        <v>63</v>
      </c>
    </row>
    <row r="19" spans="1:25" ht="10.5" customHeight="1" x14ac:dyDescent="0.4">
      <c r="B19" s="32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5" ht="34.5" customHeight="1" x14ac:dyDescent="0.4">
      <c r="A20" s="4" t="s">
        <v>18</v>
      </c>
      <c r="B20" s="25">
        <v>1</v>
      </c>
      <c r="C20" s="27"/>
      <c r="D20" s="33"/>
      <c r="E20" s="33">
        <v>30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>
        <v>10</v>
      </c>
      <c r="R20" s="34">
        <v>0</v>
      </c>
      <c r="S20" s="34"/>
      <c r="T20" s="34"/>
      <c r="U20" s="34"/>
      <c r="V20" s="34"/>
      <c r="W20" s="34"/>
      <c r="X20" s="34">
        <f>SUM(D20:W20)</f>
        <v>40</v>
      </c>
      <c r="Y20" s="8" t="s">
        <v>64</v>
      </c>
    </row>
    <row r="21" spans="1:25" ht="10.5" customHeight="1" x14ac:dyDescent="0.4">
      <c r="B21" s="3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5" ht="47.25" customHeight="1" x14ac:dyDescent="0.4">
      <c r="A22" s="4" t="s">
        <v>17</v>
      </c>
      <c r="B22" s="25">
        <v>1</v>
      </c>
      <c r="C22" s="27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34"/>
      <c r="T22" s="34"/>
      <c r="U22" s="34"/>
      <c r="V22" s="34"/>
      <c r="W22" s="34"/>
      <c r="X22" s="34">
        <f>SUM(D22:W22)</f>
        <v>0</v>
      </c>
      <c r="Y22" s="8" t="s">
        <v>65</v>
      </c>
    </row>
    <row r="23" spans="1:25" ht="10.5" customHeight="1" x14ac:dyDescent="0.4">
      <c r="B23" s="3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58"/>
      <c r="S23" s="58"/>
      <c r="T23" s="58"/>
      <c r="U23" s="58"/>
      <c r="V23" s="58"/>
      <c r="W23" s="58"/>
      <c r="X23" s="58"/>
    </row>
    <row r="24" spans="1:25" ht="34.5" customHeight="1" x14ac:dyDescent="0.4">
      <c r="A24" s="8" t="s">
        <v>46</v>
      </c>
      <c r="B24" s="25">
        <v>1</v>
      </c>
      <c r="C24" s="27"/>
      <c r="D24" s="33">
        <v>30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>
        <f>SUM(D24:W24)</f>
        <v>30</v>
      </c>
      <c r="Y24" s="8" t="s">
        <v>66</v>
      </c>
    </row>
    <row r="25" spans="1:25" ht="10.5" customHeight="1" x14ac:dyDescent="0.3">
      <c r="B25" s="3"/>
      <c r="R25" s="59"/>
      <c r="S25" s="59"/>
      <c r="T25" s="59"/>
      <c r="U25" s="59"/>
      <c r="V25" s="59"/>
      <c r="W25" s="59"/>
      <c r="X25" s="59"/>
    </row>
    <row r="26" spans="1:25" ht="46.5" customHeight="1" x14ac:dyDescent="0.25">
      <c r="B26" s="21">
        <v>14</v>
      </c>
      <c r="D26" s="19">
        <f t="shared" ref="D26:X26" si="1">SUM(D24+D22+D20+D18+D16+D14+D13+D8)</f>
        <v>135</v>
      </c>
      <c r="E26" s="19">
        <f t="shared" si="1"/>
        <v>120</v>
      </c>
      <c r="F26" s="19">
        <f t="shared" si="1"/>
        <v>30</v>
      </c>
      <c r="G26" s="19">
        <f t="shared" si="1"/>
        <v>200</v>
      </c>
      <c r="H26" s="19">
        <f t="shared" si="1"/>
        <v>90</v>
      </c>
      <c r="I26" s="19">
        <f t="shared" si="1"/>
        <v>10</v>
      </c>
      <c r="J26" s="19">
        <f t="shared" si="1"/>
        <v>280</v>
      </c>
      <c r="K26" s="19">
        <f t="shared" si="1"/>
        <v>10</v>
      </c>
      <c r="L26" s="19">
        <f t="shared" si="1"/>
        <v>265</v>
      </c>
      <c r="M26" s="19">
        <f t="shared" si="1"/>
        <v>70</v>
      </c>
      <c r="N26" s="19">
        <f t="shared" si="1"/>
        <v>245</v>
      </c>
      <c r="O26" s="19">
        <f t="shared" si="1"/>
        <v>120</v>
      </c>
      <c r="P26" s="19">
        <f t="shared" si="1"/>
        <v>150</v>
      </c>
      <c r="Q26" s="19">
        <f t="shared" si="1"/>
        <v>170</v>
      </c>
      <c r="R26" s="19">
        <f t="shared" si="1"/>
        <v>90</v>
      </c>
      <c r="S26" s="19">
        <f t="shared" si="1"/>
        <v>15</v>
      </c>
      <c r="T26" s="19">
        <f t="shared" si="1"/>
        <v>50</v>
      </c>
      <c r="U26" s="19">
        <f t="shared" si="1"/>
        <v>150</v>
      </c>
      <c r="V26" s="19">
        <f t="shared" si="1"/>
        <v>45</v>
      </c>
      <c r="W26" s="19">
        <f t="shared" si="1"/>
        <v>25</v>
      </c>
      <c r="X26" s="19">
        <f t="shared" si="1"/>
        <v>2260</v>
      </c>
    </row>
    <row r="27" spans="1:25" ht="30.75" customHeight="1" x14ac:dyDescent="0.35">
      <c r="I27" s="51" t="s">
        <v>73</v>
      </c>
      <c r="J27" s="52"/>
      <c r="K27" s="52"/>
      <c r="L27" s="52"/>
      <c r="M27" s="52"/>
      <c r="N27" s="52"/>
      <c r="O27" s="52"/>
      <c r="P27" s="52"/>
      <c r="Q27" s="53"/>
      <c r="W27" s="24" t="s">
        <v>51</v>
      </c>
      <c r="X27" s="23">
        <v>2160</v>
      </c>
    </row>
    <row r="28" spans="1:25" ht="31.5" customHeight="1" x14ac:dyDescent="0.35">
      <c r="I28" s="44">
        <v>41153</v>
      </c>
      <c r="J28" s="45">
        <v>41518</v>
      </c>
      <c r="K28" s="45">
        <v>42614</v>
      </c>
      <c r="L28" s="45">
        <v>42979</v>
      </c>
      <c r="M28" s="45">
        <v>43709</v>
      </c>
      <c r="N28" s="45">
        <v>45536</v>
      </c>
      <c r="O28" s="45">
        <v>46631</v>
      </c>
      <c r="P28" s="45">
        <v>37165</v>
      </c>
      <c r="Q28" s="46">
        <v>40087</v>
      </c>
      <c r="W28" s="24" t="s">
        <v>52</v>
      </c>
      <c r="X28" s="23">
        <f>X26-X27</f>
        <v>100</v>
      </c>
    </row>
    <row r="29" spans="1:25" ht="42" customHeight="1" x14ac:dyDescent="0.35">
      <c r="I29" s="25" t="s">
        <v>71</v>
      </c>
      <c r="J29" s="25" t="s">
        <v>42</v>
      </c>
      <c r="K29" s="40" t="s">
        <v>47</v>
      </c>
      <c r="L29" s="41" t="s">
        <v>48</v>
      </c>
      <c r="M29" s="25" t="s">
        <v>39</v>
      </c>
      <c r="N29" s="25" t="s">
        <v>40</v>
      </c>
      <c r="O29" s="25" t="s">
        <v>38</v>
      </c>
      <c r="P29" s="25" t="s">
        <v>44</v>
      </c>
      <c r="Q29" s="25" t="s">
        <v>14</v>
      </c>
    </row>
    <row r="30" spans="1:25" ht="42" customHeight="1" x14ac:dyDescent="0.35">
      <c r="I30" s="27"/>
      <c r="J30" s="25" t="s">
        <v>43</v>
      </c>
      <c r="K30" s="25"/>
      <c r="L30" s="25"/>
      <c r="M30" s="27"/>
      <c r="N30" s="27"/>
      <c r="O30" s="25" t="s">
        <v>41</v>
      </c>
      <c r="P30" s="25" t="s">
        <v>18</v>
      </c>
      <c r="Q30" s="27"/>
    </row>
    <row r="31" spans="1:25" ht="42" customHeight="1" x14ac:dyDescent="0.35">
      <c r="I31" s="25"/>
      <c r="J31" s="27"/>
      <c r="K31" s="25"/>
      <c r="L31" s="25"/>
      <c r="M31" s="25"/>
      <c r="N31" s="27"/>
      <c r="O31" s="25" t="s">
        <v>45</v>
      </c>
      <c r="P31" s="23"/>
      <c r="Q31" s="27"/>
    </row>
    <row r="32" spans="1:25" ht="42" customHeight="1" x14ac:dyDescent="0.35">
      <c r="I32" s="25"/>
      <c r="J32" s="25"/>
      <c r="K32" s="25"/>
      <c r="L32" s="25"/>
      <c r="M32" s="25"/>
      <c r="N32" s="27"/>
      <c r="O32" s="25"/>
      <c r="P32" s="27"/>
      <c r="Q32" s="27"/>
    </row>
    <row r="33" spans="7:35" ht="22.9" customHeight="1" x14ac:dyDescent="0.35">
      <c r="G33" s="22"/>
      <c r="H33" s="42" t="s">
        <v>67</v>
      </c>
      <c r="I33" s="37">
        <v>240</v>
      </c>
      <c r="J33" s="37">
        <v>240</v>
      </c>
      <c r="K33" s="37">
        <v>240</v>
      </c>
      <c r="L33" s="37">
        <v>240</v>
      </c>
      <c r="M33" s="37">
        <v>240</v>
      </c>
      <c r="N33" s="37">
        <v>240</v>
      </c>
      <c r="O33" s="37">
        <v>240</v>
      </c>
      <c r="P33" s="37">
        <v>240</v>
      </c>
      <c r="Q33" s="37">
        <v>240</v>
      </c>
      <c r="R33" s="23">
        <f>SUM(I33:Q33)</f>
        <v>2160</v>
      </c>
    </row>
    <row r="34" spans="7:35" ht="22.9" customHeight="1" x14ac:dyDescent="0.35">
      <c r="H34" s="23"/>
      <c r="I34" s="32">
        <v>360</v>
      </c>
      <c r="J34" s="32">
        <v>105</v>
      </c>
      <c r="K34" s="32">
        <v>215</v>
      </c>
      <c r="L34" s="32">
        <v>215</v>
      </c>
      <c r="M34" s="32">
        <v>285</v>
      </c>
      <c r="N34" s="32">
        <v>185</v>
      </c>
      <c r="O34" s="32">
        <v>145</v>
      </c>
      <c r="P34" s="32">
        <v>165</v>
      </c>
      <c r="Q34" s="32">
        <v>375</v>
      </c>
      <c r="R34" s="23"/>
    </row>
    <row r="35" spans="7:35" ht="22.9" customHeight="1" x14ac:dyDescent="0.35">
      <c r="H35" s="23"/>
      <c r="I35" s="28"/>
      <c r="J35" s="28">
        <v>90</v>
      </c>
      <c r="K35" s="28"/>
      <c r="L35" s="28"/>
      <c r="M35" s="28"/>
      <c r="N35" s="28"/>
      <c r="O35" s="28">
        <v>50</v>
      </c>
      <c r="P35" s="28">
        <v>40</v>
      </c>
      <c r="Q35" s="32"/>
      <c r="R35" s="23"/>
    </row>
    <row r="36" spans="7:35" ht="22.9" customHeight="1" x14ac:dyDescent="0.35">
      <c r="H36" s="23"/>
      <c r="I36" s="37"/>
      <c r="J36" s="37"/>
      <c r="K36" s="37"/>
      <c r="L36" s="37"/>
      <c r="M36" s="37"/>
      <c r="N36" s="37"/>
      <c r="O36" s="37">
        <v>30</v>
      </c>
      <c r="P36" s="37"/>
      <c r="Q36" s="37"/>
      <c r="R36" s="23"/>
    </row>
    <row r="37" spans="7:35" ht="22.9" customHeight="1" x14ac:dyDescent="0.35">
      <c r="H37" s="43" t="s">
        <v>68</v>
      </c>
      <c r="I37" s="32">
        <f>SUM(I34:I36)</f>
        <v>360</v>
      </c>
      <c r="J37" s="32">
        <f t="shared" ref="J37:Q37" si="2">SUM(J34:J36)</f>
        <v>195</v>
      </c>
      <c r="K37" s="32">
        <f t="shared" si="2"/>
        <v>215</v>
      </c>
      <c r="L37" s="32">
        <f t="shared" si="2"/>
        <v>215</v>
      </c>
      <c r="M37" s="32">
        <f t="shared" si="2"/>
        <v>285</v>
      </c>
      <c r="N37" s="32">
        <f t="shared" si="2"/>
        <v>185</v>
      </c>
      <c r="O37" s="32">
        <f t="shared" si="2"/>
        <v>225</v>
      </c>
      <c r="P37" s="32">
        <f>SUM(P34:P36)</f>
        <v>205</v>
      </c>
      <c r="Q37" s="32">
        <f t="shared" si="2"/>
        <v>375</v>
      </c>
      <c r="R37" s="23">
        <f>SUM(I37:Q37)</f>
        <v>2260</v>
      </c>
    </row>
    <row r="38" spans="7:35" ht="15" customHeight="1" x14ac:dyDescent="0.35">
      <c r="H38" s="23"/>
      <c r="I38" s="38"/>
      <c r="J38" s="38"/>
      <c r="K38" s="38"/>
      <c r="L38" s="38"/>
      <c r="M38" s="38"/>
      <c r="N38" s="38"/>
      <c r="O38" s="39"/>
      <c r="P38" s="39"/>
      <c r="Q38" s="38"/>
      <c r="R38" s="23"/>
      <c r="AB38" s="20"/>
      <c r="AC38" s="20"/>
      <c r="AD38" s="20"/>
      <c r="AE38" s="20"/>
      <c r="AF38" s="20"/>
      <c r="AG38" s="20"/>
      <c r="AH38" s="20"/>
      <c r="AI38" s="20"/>
    </row>
    <row r="39" spans="7:35" ht="30.6" customHeight="1" x14ac:dyDescent="0.35">
      <c r="H39" s="43" t="s">
        <v>69</v>
      </c>
      <c r="I39" s="32">
        <f>I37-I33</f>
        <v>120</v>
      </c>
      <c r="J39" s="32">
        <f t="shared" ref="J39:Q39" si="3">J37-J33</f>
        <v>-45</v>
      </c>
      <c r="K39" s="32">
        <f t="shared" si="3"/>
        <v>-25</v>
      </c>
      <c r="L39" s="32">
        <f t="shared" si="3"/>
        <v>-25</v>
      </c>
      <c r="M39" s="32">
        <f t="shared" si="3"/>
        <v>45</v>
      </c>
      <c r="N39" s="32">
        <f t="shared" si="3"/>
        <v>-55</v>
      </c>
      <c r="O39" s="32">
        <f t="shared" si="3"/>
        <v>-15</v>
      </c>
      <c r="P39" s="32">
        <f t="shared" si="3"/>
        <v>-35</v>
      </c>
      <c r="Q39" s="32">
        <f t="shared" si="3"/>
        <v>135</v>
      </c>
      <c r="R39" s="23">
        <f>R37-R33</f>
        <v>100</v>
      </c>
    </row>
  </sheetData>
  <sortState ref="AA7:AA34">
    <sortCondition ref="AA7:AA34"/>
  </sortState>
  <mergeCells count="6">
    <mergeCell ref="I27:Q27"/>
    <mergeCell ref="A1:Y1"/>
    <mergeCell ref="D3:W3"/>
    <mergeCell ref="R23:X23"/>
    <mergeCell ref="R25:X25"/>
    <mergeCell ref="A9:A12"/>
  </mergeCells>
  <pageMargins left="0.7" right="0.7" top="0.75" bottom="0.75" header="0.3" footer="0.3"/>
  <pageSetup paperSize="17" scale="57" orientation="landscape" r:id="rId1"/>
  <ignoredErrors>
    <ignoredError sqref="I37:Q37" formulaRange="1"/>
    <ignoredError sqref="X8 X1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Wasylyk</dc:creator>
  <cp:lastModifiedBy>Josh Wasylyk</cp:lastModifiedBy>
  <cp:lastPrinted>2013-09-05T15:37:34Z</cp:lastPrinted>
  <dcterms:created xsi:type="dcterms:W3CDTF">2013-08-28T21:06:07Z</dcterms:created>
  <dcterms:modified xsi:type="dcterms:W3CDTF">2013-09-05T20:37:16Z</dcterms:modified>
</cp:coreProperties>
</file>