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5480" windowHeight="5745" activeTab="3"/>
  </bookViews>
  <sheets>
    <sheet name="Old Invoices" sheetId="1" r:id="rId1"/>
    <sheet name="New Invoices" sheetId="2" r:id="rId2"/>
    <sheet name="Adjustment amounts" sheetId="3" r:id="rId3"/>
    <sheet name="Proration Sheet and dates" sheetId="4" r:id="rId4"/>
  </sheets>
  <definedNames>
    <definedName name="_xlnm._FilterDatabase" localSheetId="2" hidden="1">'Adjustment amounts'!$A$1:$K$1285</definedName>
    <definedName name="_xlnm._FilterDatabase" localSheetId="1" hidden="1">'New Invoices'!$A$1:$N$542</definedName>
    <definedName name="_xlnm._FilterDatabase" localSheetId="0" hidden="1">'Old Invoices'!$A$1:$N$542</definedName>
    <definedName name="_xlnm.Print_Area" localSheetId="2">'Adjustment amounts'!$A$1:$L$17</definedName>
    <definedName name="_xlnm.Print_Titles" localSheetId="2">'Adjustment amounts'!$1:$1</definedName>
  </definedNames>
  <calcPr calcId="125725"/>
</workbook>
</file>

<file path=xl/calcChain.xml><?xml version="1.0" encoding="utf-8"?>
<calcChain xmlns="http://schemas.openxmlformats.org/spreadsheetml/2006/main">
  <c r="K86" i="3"/>
  <c r="K169"/>
  <c r="K237"/>
  <c r="K289"/>
  <c r="K305"/>
  <c r="J305"/>
  <c r="J289"/>
  <c r="J237"/>
  <c r="J169"/>
  <c r="J86"/>
  <c r="I305"/>
  <c r="I289"/>
  <c r="I237"/>
  <c r="I169"/>
  <c r="I299"/>
  <c r="I291"/>
  <c r="I283"/>
  <c r="I279"/>
  <c r="I275"/>
  <c r="I271"/>
  <c r="I267"/>
  <c r="I263"/>
  <c r="I259"/>
  <c r="I255"/>
  <c r="I251"/>
  <c r="I247"/>
  <c r="I243"/>
  <c r="I239"/>
  <c r="I234"/>
  <c r="I233"/>
  <c r="I227"/>
  <c r="I222"/>
  <c r="I217"/>
  <c r="I212"/>
  <c r="I207"/>
  <c r="I202"/>
  <c r="I199"/>
  <c r="I197"/>
  <c r="I192"/>
  <c r="I191"/>
  <c r="I184"/>
  <c r="I178"/>
  <c r="I172"/>
  <c r="I166"/>
  <c r="I165"/>
  <c r="I158"/>
  <c r="I152"/>
  <c r="I146"/>
  <c r="I140"/>
  <c r="I134"/>
  <c r="I128"/>
  <c r="I122"/>
  <c r="I114"/>
  <c r="I113"/>
  <c r="I105"/>
  <c r="I98"/>
  <c r="I91"/>
  <c r="I86"/>
  <c r="I84"/>
  <c r="I77"/>
  <c r="I70"/>
  <c r="I63"/>
  <c r="I56"/>
  <c r="I49"/>
  <c r="I42"/>
  <c r="I33"/>
  <c r="I32"/>
  <c r="I23"/>
  <c r="I17"/>
  <c r="I11"/>
  <c r="I6"/>
  <c r="M79" i="2"/>
  <c r="M161"/>
  <c r="M230"/>
  <c r="M281"/>
  <c r="M305"/>
  <c r="J307" l="1"/>
  <c r="J307" i="1"/>
  <c r="F29" i="3"/>
  <c r="F30"/>
  <c r="H30" s="1"/>
  <c r="F31"/>
  <c r="F32"/>
  <c r="F33"/>
  <c r="F34"/>
  <c r="H34" s="1"/>
  <c r="F35"/>
  <c r="F36"/>
  <c r="F37"/>
  <c r="F38"/>
  <c r="H38" s="1"/>
  <c r="F39"/>
  <c r="F40"/>
  <c r="F41"/>
  <c r="F42"/>
  <c r="H42" s="1"/>
  <c r="F43"/>
  <c r="F44"/>
  <c r="F45"/>
  <c r="F46"/>
  <c r="H46" s="1"/>
  <c r="F47"/>
  <c r="F48"/>
  <c r="F49"/>
  <c r="F50"/>
  <c r="H50" s="1"/>
  <c r="F51"/>
  <c r="F52"/>
  <c r="F53"/>
  <c r="F54"/>
  <c r="H54" s="1"/>
  <c r="F55"/>
  <c r="F56"/>
  <c r="F57"/>
  <c r="F58"/>
  <c r="H58" s="1"/>
  <c r="F59"/>
  <c r="F60"/>
  <c r="F61"/>
  <c r="F62"/>
  <c r="H62" s="1"/>
  <c r="F63"/>
  <c r="F64"/>
  <c r="F65"/>
  <c r="F66"/>
  <c r="H66" s="1"/>
  <c r="F67"/>
  <c r="F68"/>
  <c r="F69"/>
  <c r="F70"/>
  <c r="H70" s="1"/>
  <c r="F71"/>
  <c r="F72"/>
  <c r="F73"/>
  <c r="F74"/>
  <c r="H74" s="1"/>
  <c r="F75"/>
  <c r="F76"/>
  <c r="F77"/>
  <c r="F78"/>
  <c r="H78" s="1"/>
  <c r="F79"/>
  <c r="F80"/>
  <c r="F81"/>
  <c r="F82"/>
  <c r="H82" s="1"/>
  <c r="F83"/>
  <c r="F84"/>
  <c r="F85"/>
  <c r="F86"/>
  <c r="H86" s="1"/>
  <c r="F87"/>
  <c r="F88"/>
  <c r="F89"/>
  <c r="F90"/>
  <c r="H90" s="1"/>
  <c r="F91"/>
  <c r="F92"/>
  <c r="F93"/>
  <c r="F94"/>
  <c r="H94" s="1"/>
  <c r="F95"/>
  <c r="F96"/>
  <c r="F97"/>
  <c r="F98"/>
  <c r="H98" s="1"/>
  <c r="F99"/>
  <c r="F100"/>
  <c r="F101"/>
  <c r="F102"/>
  <c r="H102" s="1"/>
  <c r="F103"/>
  <c r="F104"/>
  <c r="F105"/>
  <c r="F106"/>
  <c r="H106" s="1"/>
  <c r="F107"/>
  <c r="F108"/>
  <c r="F109"/>
  <c r="F110"/>
  <c r="H110" s="1"/>
  <c r="F111"/>
  <c r="F112"/>
  <c r="F113"/>
  <c r="F114"/>
  <c r="H114" s="1"/>
  <c r="F115"/>
  <c r="F116"/>
  <c r="F117"/>
  <c r="F118"/>
  <c r="H118" s="1"/>
  <c r="F119"/>
  <c r="F120"/>
  <c r="F121"/>
  <c r="F122"/>
  <c r="H122" s="1"/>
  <c r="F123"/>
  <c r="F124"/>
  <c r="F125"/>
  <c r="F126"/>
  <c r="H126" s="1"/>
  <c r="F127"/>
  <c r="F128"/>
  <c r="F129"/>
  <c r="F130"/>
  <c r="H130" s="1"/>
  <c r="F131"/>
  <c r="F132"/>
  <c r="F133"/>
  <c r="F134"/>
  <c r="H134" s="1"/>
  <c r="F135"/>
  <c r="F136"/>
  <c r="F137"/>
  <c r="F138"/>
  <c r="H138" s="1"/>
  <c r="F139"/>
  <c r="F140"/>
  <c r="F141"/>
  <c r="F142"/>
  <c r="H142" s="1"/>
  <c r="F143"/>
  <c r="F144"/>
  <c r="F145"/>
  <c r="F146"/>
  <c r="H146" s="1"/>
  <c r="F147"/>
  <c r="F148"/>
  <c r="F149"/>
  <c r="F150"/>
  <c r="H150" s="1"/>
  <c r="F151"/>
  <c r="F152"/>
  <c r="F153"/>
  <c r="F154"/>
  <c r="H154" s="1"/>
  <c r="F155"/>
  <c r="F156"/>
  <c r="F157"/>
  <c r="F158"/>
  <c r="H158" s="1"/>
  <c r="F159"/>
  <c r="F160"/>
  <c r="F161"/>
  <c r="F162"/>
  <c r="H162" s="1"/>
  <c r="F163"/>
  <c r="F164"/>
  <c r="F165"/>
  <c r="F166"/>
  <c r="H166" s="1"/>
  <c r="F167"/>
  <c r="F168"/>
  <c r="F169"/>
  <c r="F170"/>
  <c r="H170" s="1"/>
  <c r="F171"/>
  <c r="F172"/>
  <c r="F173"/>
  <c r="F174"/>
  <c r="H174" s="1"/>
  <c r="F175"/>
  <c r="F176"/>
  <c r="F177"/>
  <c r="F178"/>
  <c r="H178" s="1"/>
  <c r="F179"/>
  <c r="F180"/>
  <c r="F181"/>
  <c r="F182"/>
  <c r="H182" s="1"/>
  <c r="F183"/>
  <c r="F184"/>
  <c r="F185"/>
  <c r="F186"/>
  <c r="H186" s="1"/>
  <c r="F187"/>
  <c r="F188"/>
  <c r="F189"/>
  <c r="F190"/>
  <c r="H190" s="1"/>
  <c r="F191"/>
  <c r="F192"/>
  <c r="F193"/>
  <c r="F194"/>
  <c r="H194" s="1"/>
  <c r="F195"/>
  <c r="F196"/>
  <c r="F197"/>
  <c r="F198"/>
  <c r="H198" s="1"/>
  <c r="F199"/>
  <c r="F200"/>
  <c r="F201"/>
  <c r="F202"/>
  <c r="H202" s="1"/>
  <c r="F203"/>
  <c r="F204"/>
  <c r="F205"/>
  <c r="F206"/>
  <c r="H206" s="1"/>
  <c r="F207"/>
  <c r="F208"/>
  <c r="F209"/>
  <c r="F210"/>
  <c r="H210" s="1"/>
  <c r="F211"/>
  <c r="F212"/>
  <c r="F213"/>
  <c r="F214"/>
  <c r="H214" s="1"/>
  <c r="F215"/>
  <c r="F216"/>
  <c r="F217"/>
  <c r="F218"/>
  <c r="H218" s="1"/>
  <c r="F219"/>
  <c r="F220"/>
  <c r="F221"/>
  <c r="F222"/>
  <c r="H222" s="1"/>
  <c r="F223"/>
  <c r="F224"/>
  <c r="F225"/>
  <c r="F226"/>
  <c r="H226" s="1"/>
  <c r="F227"/>
  <c r="F228"/>
  <c r="F229"/>
  <c r="F230"/>
  <c r="H230" s="1"/>
  <c r="F231"/>
  <c r="F232"/>
  <c r="F233"/>
  <c r="F234"/>
  <c r="H234" s="1"/>
  <c r="F235"/>
  <c r="F236"/>
  <c r="F237"/>
  <c r="F238"/>
  <c r="H238" s="1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H278" s="1"/>
  <c r="F279"/>
  <c r="F280"/>
  <c r="F281"/>
  <c r="F282"/>
  <c r="H282" s="1"/>
  <c r="F283"/>
  <c r="F284"/>
  <c r="F285"/>
  <c r="F286"/>
  <c r="H286" s="1"/>
  <c r="F287"/>
  <c r="F288"/>
  <c r="F289"/>
  <c r="F290"/>
  <c r="H290" s="1"/>
  <c r="F291"/>
  <c r="F292"/>
  <c r="F293"/>
  <c r="F294"/>
  <c r="H294" s="1"/>
  <c r="F295"/>
  <c r="F296"/>
  <c r="F297"/>
  <c r="F298"/>
  <c r="H298" s="1"/>
  <c r="F299"/>
  <c r="F300"/>
  <c r="F301"/>
  <c r="F302"/>
  <c r="H302" s="1"/>
  <c r="F303"/>
  <c r="F304"/>
  <c r="F305"/>
  <c r="F2"/>
  <c r="H2" s="1"/>
  <c r="G2"/>
  <c r="F3"/>
  <c r="H3" s="1"/>
  <c r="G3"/>
  <c r="F4"/>
  <c r="H4" s="1"/>
  <c r="G4"/>
  <c r="F5"/>
  <c r="H5" s="1"/>
  <c r="G5"/>
  <c r="F6"/>
  <c r="H6" s="1"/>
  <c r="G6"/>
  <c r="F7"/>
  <c r="H7" s="1"/>
  <c r="G7"/>
  <c r="F8"/>
  <c r="H8" s="1"/>
  <c r="G8"/>
  <c r="F9"/>
  <c r="H9" s="1"/>
  <c r="G9"/>
  <c r="F10"/>
  <c r="H10" s="1"/>
  <c r="G10"/>
  <c r="F11"/>
  <c r="H11" s="1"/>
  <c r="G11"/>
  <c r="F12"/>
  <c r="H12" s="1"/>
  <c r="G12"/>
  <c r="F13"/>
  <c r="H13" s="1"/>
  <c r="G13"/>
  <c r="F14"/>
  <c r="H14" s="1"/>
  <c r="G14"/>
  <c r="F15"/>
  <c r="H15" s="1"/>
  <c r="G15"/>
  <c r="F16"/>
  <c r="H16" s="1"/>
  <c r="G16"/>
  <c r="F17"/>
  <c r="H17" s="1"/>
  <c r="G17"/>
  <c r="F18"/>
  <c r="H18" s="1"/>
  <c r="G18"/>
  <c r="F19"/>
  <c r="H19" s="1"/>
  <c r="G19"/>
  <c r="F20"/>
  <c r="H20" s="1"/>
  <c r="G20"/>
  <c r="F21"/>
  <c r="H21" s="1"/>
  <c r="G21"/>
  <c r="F22"/>
  <c r="H22" s="1"/>
  <c r="G22"/>
  <c r="F23"/>
  <c r="H23" s="1"/>
  <c r="G23"/>
  <c r="F24"/>
  <c r="H24" s="1"/>
  <c r="G24"/>
  <c r="F25"/>
  <c r="H25" s="1"/>
  <c r="G25"/>
  <c r="F26"/>
  <c r="H26" s="1"/>
  <c r="G26"/>
  <c r="F27"/>
  <c r="H27" s="1"/>
  <c r="G27"/>
  <c r="F28"/>
  <c r="H28" s="1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C3" i="4"/>
  <c r="A18" i="3"/>
  <c r="B18"/>
  <c r="C18"/>
  <c r="D18"/>
  <c r="E18"/>
  <c r="A19"/>
  <c r="B19"/>
  <c r="C19"/>
  <c r="D19"/>
  <c r="E19"/>
  <c r="A20"/>
  <c r="B20"/>
  <c r="C20"/>
  <c r="D20"/>
  <c r="E20"/>
  <c r="A21"/>
  <c r="B21"/>
  <c r="C21"/>
  <c r="D21"/>
  <c r="E21"/>
  <c r="A22"/>
  <c r="B22"/>
  <c r="C22"/>
  <c r="D22"/>
  <c r="E22"/>
  <c r="A23"/>
  <c r="B23"/>
  <c r="C23"/>
  <c r="D23"/>
  <c r="E23"/>
  <c r="A24"/>
  <c r="B24"/>
  <c r="C24"/>
  <c r="D24"/>
  <c r="E24"/>
  <c r="A25"/>
  <c r="B25"/>
  <c r="C25"/>
  <c r="D25"/>
  <c r="E25"/>
  <c r="A26"/>
  <c r="B26"/>
  <c r="C26"/>
  <c r="D26"/>
  <c r="E26"/>
  <c r="A27"/>
  <c r="B27"/>
  <c r="C27"/>
  <c r="D27"/>
  <c r="E27"/>
  <c r="A28"/>
  <c r="B28"/>
  <c r="C28"/>
  <c r="D28"/>
  <c r="E28"/>
  <c r="A29"/>
  <c r="B29"/>
  <c r="C29"/>
  <c r="D29"/>
  <c r="E29"/>
  <c r="A30"/>
  <c r="B30"/>
  <c r="C30"/>
  <c r="D30"/>
  <c r="E30"/>
  <c r="A31"/>
  <c r="B31"/>
  <c r="C31"/>
  <c r="D31"/>
  <c r="E31"/>
  <c r="A32"/>
  <c r="B32"/>
  <c r="C32"/>
  <c r="D32"/>
  <c r="E32"/>
  <c r="A33"/>
  <c r="B33"/>
  <c r="C33"/>
  <c r="D33"/>
  <c r="E33"/>
  <c r="A34"/>
  <c r="B34"/>
  <c r="C34"/>
  <c r="D34"/>
  <c r="E34"/>
  <c r="A35"/>
  <c r="B35"/>
  <c r="C35"/>
  <c r="D35"/>
  <c r="E35"/>
  <c r="A36"/>
  <c r="B36"/>
  <c r="C36"/>
  <c r="D36"/>
  <c r="E36"/>
  <c r="A37"/>
  <c r="B37"/>
  <c r="C37"/>
  <c r="D37"/>
  <c r="E37"/>
  <c r="A38"/>
  <c r="B38"/>
  <c r="C38"/>
  <c r="D38"/>
  <c r="E38"/>
  <c r="A39"/>
  <c r="B39"/>
  <c r="C39"/>
  <c r="D39"/>
  <c r="E39"/>
  <c r="A40"/>
  <c r="B40"/>
  <c r="C40"/>
  <c r="D40"/>
  <c r="E40"/>
  <c r="A41"/>
  <c r="B41"/>
  <c r="C41"/>
  <c r="D41"/>
  <c r="E41"/>
  <c r="A42"/>
  <c r="B42"/>
  <c r="C42"/>
  <c r="D42"/>
  <c r="E42"/>
  <c r="A43"/>
  <c r="B43"/>
  <c r="C43"/>
  <c r="D43"/>
  <c r="E43"/>
  <c r="A44"/>
  <c r="B44"/>
  <c r="C44"/>
  <c r="D44"/>
  <c r="E44"/>
  <c r="A45"/>
  <c r="B45"/>
  <c r="C45"/>
  <c r="D45"/>
  <c r="E45"/>
  <c r="A46"/>
  <c r="B46"/>
  <c r="C46"/>
  <c r="D46"/>
  <c r="E46"/>
  <c r="A47"/>
  <c r="B47"/>
  <c r="C47"/>
  <c r="D47"/>
  <c r="E47"/>
  <c r="A48"/>
  <c r="B48"/>
  <c r="C48"/>
  <c r="D48"/>
  <c r="E48"/>
  <c r="A49"/>
  <c r="B49"/>
  <c r="C49"/>
  <c r="D49"/>
  <c r="E49"/>
  <c r="A50"/>
  <c r="B50"/>
  <c r="C50"/>
  <c r="D50"/>
  <c r="E50"/>
  <c r="A51"/>
  <c r="B51"/>
  <c r="C51"/>
  <c r="D51"/>
  <c r="E51"/>
  <c r="A52"/>
  <c r="B52"/>
  <c r="C52"/>
  <c r="D52"/>
  <c r="E52"/>
  <c r="A53"/>
  <c r="B53"/>
  <c r="C53"/>
  <c r="D53"/>
  <c r="E53"/>
  <c r="A54"/>
  <c r="B54"/>
  <c r="C54"/>
  <c r="D54"/>
  <c r="E54"/>
  <c r="A55"/>
  <c r="B55"/>
  <c r="C55"/>
  <c r="D55"/>
  <c r="E55"/>
  <c r="A56"/>
  <c r="B56"/>
  <c r="C56"/>
  <c r="D56"/>
  <c r="E56"/>
  <c r="A57"/>
  <c r="B57"/>
  <c r="C57"/>
  <c r="D57"/>
  <c r="E57"/>
  <c r="A58"/>
  <c r="B58"/>
  <c r="C58"/>
  <c r="D58"/>
  <c r="E58"/>
  <c r="A59"/>
  <c r="B59"/>
  <c r="C59"/>
  <c r="D59"/>
  <c r="E59"/>
  <c r="A60"/>
  <c r="B60"/>
  <c r="C60"/>
  <c r="D60"/>
  <c r="E60"/>
  <c r="A61"/>
  <c r="B61"/>
  <c r="C61"/>
  <c r="D61"/>
  <c r="E61"/>
  <c r="A62"/>
  <c r="B62"/>
  <c r="C62"/>
  <c r="D62"/>
  <c r="E62"/>
  <c r="A63"/>
  <c r="B63"/>
  <c r="C63"/>
  <c r="D63"/>
  <c r="E63"/>
  <c r="A64"/>
  <c r="B64"/>
  <c r="C64"/>
  <c r="D64"/>
  <c r="E64"/>
  <c r="A65"/>
  <c r="B65"/>
  <c r="C65"/>
  <c r="D65"/>
  <c r="E65"/>
  <c r="A66"/>
  <c r="B66"/>
  <c r="C66"/>
  <c r="D66"/>
  <c r="E66"/>
  <c r="A67"/>
  <c r="B67"/>
  <c r="C67"/>
  <c r="D67"/>
  <c r="E67"/>
  <c r="A68"/>
  <c r="B68"/>
  <c r="C68"/>
  <c r="D68"/>
  <c r="E68"/>
  <c r="A69"/>
  <c r="B69"/>
  <c r="C69"/>
  <c r="D69"/>
  <c r="E69"/>
  <c r="A70"/>
  <c r="B70"/>
  <c r="C70"/>
  <c r="D70"/>
  <c r="E70"/>
  <c r="A71"/>
  <c r="B71"/>
  <c r="C71"/>
  <c r="D71"/>
  <c r="E71"/>
  <c r="A72"/>
  <c r="B72"/>
  <c r="C72"/>
  <c r="D72"/>
  <c r="E72"/>
  <c r="A73"/>
  <c r="B73"/>
  <c r="C73"/>
  <c r="D73"/>
  <c r="E73"/>
  <c r="A74"/>
  <c r="B74"/>
  <c r="C74"/>
  <c r="D74"/>
  <c r="E74"/>
  <c r="A75"/>
  <c r="B75"/>
  <c r="C75"/>
  <c r="D75"/>
  <c r="E75"/>
  <c r="A76"/>
  <c r="B76"/>
  <c r="C76"/>
  <c r="D76"/>
  <c r="E76"/>
  <c r="A77"/>
  <c r="B77"/>
  <c r="C77"/>
  <c r="D77"/>
  <c r="E77"/>
  <c r="A78"/>
  <c r="B78"/>
  <c r="C78"/>
  <c r="D78"/>
  <c r="E78"/>
  <c r="A79"/>
  <c r="B79"/>
  <c r="C79"/>
  <c r="D79"/>
  <c r="E79"/>
  <c r="A80"/>
  <c r="B80"/>
  <c r="C80"/>
  <c r="D80"/>
  <c r="E80"/>
  <c r="A81"/>
  <c r="B81"/>
  <c r="C81"/>
  <c r="D81"/>
  <c r="E81"/>
  <c r="A82"/>
  <c r="B82"/>
  <c r="C82"/>
  <c r="D82"/>
  <c r="E82"/>
  <c r="A83"/>
  <c r="B83"/>
  <c r="C83"/>
  <c r="D83"/>
  <c r="E83"/>
  <c r="A84"/>
  <c r="B84"/>
  <c r="C84"/>
  <c r="D84"/>
  <c r="E84"/>
  <c r="A85"/>
  <c r="B85"/>
  <c r="C85"/>
  <c r="D85"/>
  <c r="E85"/>
  <c r="A86"/>
  <c r="B86"/>
  <c r="C86"/>
  <c r="D86"/>
  <c r="E86"/>
  <c r="A87"/>
  <c r="B87"/>
  <c r="C87"/>
  <c r="D87"/>
  <c r="E87"/>
  <c r="A88"/>
  <c r="B88"/>
  <c r="C88"/>
  <c r="D88"/>
  <c r="E88"/>
  <c r="A89"/>
  <c r="B89"/>
  <c r="C89"/>
  <c r="D89"/>
  <c r="E89"/>
  <c r="A90"/>
  <c r="B90"/>
  <c r="C90"/>
  <c r="D90"/>
  <c r="E90"/>
  <c r="A91"/>
  <c r="B91"/>
  <c r="C91"/>
  <c r="D91"/>
  <c r="E91"/>
  <c r="A92"/>
  <c r="B92"/>
  <c r="C92"/>
  <c r="D92"/>
  <c r="E92"/>
  <c r="A93"/>
  <c r="B93"/>
  <c r="C93"/>
  <c r="D93"/>
  <c r="E93"/>
  <c r="A94"/>
  <c r="B94"/>
  <c r="C94"/>
  <c r="D94"/>
  <c r="E94"/>
  <c r="A95"/>
  <c r="B95"/>
  <c r="C95"/>
  <c r="D95"/>
  <c r="E95"/>
  <c r="A96"/>
  <c r="B96"/>
  <c r="C96"/>
  <c r="D96"/>
  <c r="E96"/>
  <c r="A97"/>
  <c r="B97"/>
  <c r="C97"/>
  <c r="D97"/>
  <c r="E97"/>
  <c r="A98"/>
  <c r="B98"/>
  <c r="C98"/>
  <c r="D98"/>
  <c r="E98"/>
  <c r="A99"/>
  <c r="B99"/>
  <c r="C99"/>
  <c r="D99"/>
  <c r="E99"/>
  <c r="A100"/>
  <c r="B100"/>
  <c r="C100"/>
  <c r="D100"/>
  <c r="E100"/>
  <c r="A101"/>
  <c r="B101"/>
  <c r="C101"/>
  <c r="D101"/>
  <c r="E101"/>
  <c r="A102"/>
  <c r="B102"/>
  <c r="C102"/>
  <c r="D102"/>
  <c r="E102"/>
  <c r="A103"/>
  <c r="B103"/>
  <c r="C103"/>
  <c r="D103"/>
  <c r="E103"/>
  <c r="A104"/>
  <c r="B104"/>
  <c r="C104"/>
  <c r="D104"/>
  <c r="E104"/>
  <c r="A105"/>
  <c r="B105"/>
  <c r="C105"/>
  <c r="D105"/>
  <c r="E105"/>
  <c r="A106"/>
  <c r="B106"/>
  <c r="C106"/>
  <c r="D106"/>
  <c r="E106"/>
  <c r="A107"/>
  <c r="B107"/>
  <c r="C107"/>
  <c r="D107"/>
  <c r="E107"/>
  <c r="A108"/>
  <c r="B108"/>
  <c r="C108"/>
  <c r="D108"/>
  <c r="E108"/>
  <c r="A109"/>
  <c r="B109"/>
  <c r="C109"/>
  <c r="D109"/>
  <c r="E109"/>
  <c r="A110"/>
  <c r="B110"/>
  <c r="C110"/>
  <c r="D110"/>
  <c r="E110"/>
  <c r="A111"/>
  <c r="B111"/>
  <c r="C111"/>
  <c r="D111"/>
  <c r="E111"/>
  <c r="A112"/>
  <c r="B112"/>
  <c r="C112"/>
  <c r="D112"/>
  <c r="E112"/>
  <c r="A113"/>
  <c r="B113"/>
  <c r="C113"/>
  <c r="D113"/>
  <c r="E113"/>
  <c r="A114"/>
  <c r="B114"/>
  <c r="C114"/>
  <c r="D114"/>
  <c r="E114"/>
  <c r="A115"/>
  <c r="B115"/>
  <c r="C115"/>
  <c r="D115"/>
  <c r="E115"/>
  <c r="A116"/>
  <c r="B116"/>
  <c r="C116"/>
  <c r="D116"/>
  <c r="E116"/>
  <c r="A117"/>
  <c r="B117"/>
  <c r="C117"/>
  <c r="D117"/>
  <c r="E117"/>
  <c r="A118"/>
  <c r="B118"/>
  <c r="C118"/>
  <c r="D118"/>
  <c r="E118"/>
  <c r="A119"/>
  <c r="B119"/>
  <c r="C119"/>
  <c r="D119"/>
  <c r="E119"/>
  <c r="A120"/>
  <c r="B120"/>
  <c r="C120"/>
  <c r="D120"/>
  <c r="E120"/>
  <c r="A121"/>
  <c r="B121"/>
  <c r="C121"/>
  <c r="D121"/>
  <c r="E121"/>
  <c r="A122"/>
  <c r="B122"/>
  <c r="C122"/>
  <c r="D122"/>
  <c r="E122"/>
  <c r="A123"/>
  <c r="B123"/>
  <c r="C123"/>
  <c r="D123"/>
  <c r="E123"/>
  <c r="A124"/>
  <c r="B124"/>
  <c r="C124"/>
  <c r="D124"/>
  <c r="E124"/>
  <c r="A125"/>
  <c r="B125"/>
  <c r="C125"/>
  <c r="D125"/>
  <c r="E125"/>
  <c r="A126"/>
  <c r="B126"/>
  <c r="C126"/>
  <c r="D126"/>
  <c r="E126"/>
  <c r="A127"/>
  <c r="B127"/>
  <c r="C127"/>
  <c r="D127"/>
  <c r="E127"/>
  <c r="A128"/>
  <c r="B128"/>
  <c r="C128"/>
  <c r="D128"/>
  <c r="E128"/>
  <c r="A129"/>
  <c r="B129"/>
  <c r="C129"/>
  <c r="D129"/>
  <c r="E129"/>
  <c r="A130"/>
  <c r="B130"/>
  <c r="C130"/>
  <c r="D130"/>
  <c r="E130"/>
  <c r="A131"/>
  <c r="B131"/>
  <c r="C131"/>
  <c r="D131"/>
  <c r="E131"/>
  <c r="A132"/>
  <c r="B132"/>
  <c r="C132"/>
  <c r="D132"/>
  <c r="E132"/>
  <c r="A133"/>
  <c r="B133"/>
  <c r="C133"/>
  <c r="D133"/>
  <c r="E133"/>
  <c r="A134"/>
  <c r="B134"/>
  <c r="C134"/>
  <c r="D134"/>
  <c r="E134"/>
  <c r="A135"/>
  <c r="B135"/>
  <c r="C135"/>
  <c r="D135"/>
  <c r="E135"/>
  <c r="A136"/>
  <c r="B136"/>
  <c r="C136"/>
  <c r="D136"/>
  <c r="E136"/>
  <c r="A137"/>
  <c r="B137"/>
  <c r="C137"/>
  <c r="D137"/>
  <c r="E137"/>
  <c r="A138"/>
  <c r="B138"/>
  <c r="C138"/>
  <c r="D138"/>
  <c r="E138"/>
  <c r="A139"/>
  <c r="B139"/>
  <c r="C139"/>
  <c r="D139"/>
  <c r="E139"/>
  <c r="A140"/>
  <c r="B140"/>
  <c r="C140"/>
  <c r="D140"/>
  <c r="E140"/>
  <c r="A141"/>
  <c r="B141"/>
  <c r="C141"/>
  <c r="D141"/>
  <c r="E141"/>
  <c r="A142"/>
  <c r="B142"/>
  <c r="C142"/>
  <c r="D142"/>
  <c r="E142"/>
  <c r="A143"/>
  <c r="B143"/>
  <c r="C143"/>
  <c r="D143"/>
  <c r="E143"/>
  <c r="A144"/>
  <c r="B144"/>
  <c r="C144"/>
  <c r="D144"/>
  <c r="E144"/>
  <c r="A145"/>
  <c r="B145"/>
  <c r="C145"/>
  <c r="D145"/>
  <c r="E145"/>
  <c r="A146"/>
  <c r="B146"/>
  <c r="C146"/>
  <c r="D146"/>
  <c r="E146"/>
  <c r="A147"/>
  <c r="B147"/>
  <c r="C147"/>
  <c r="D147"/>
  <c r="E147"/>
  <c r="A148"/>
  <c r="B148"/>
  <c r="C148"/>
  <c r="D148"/>
  <c r="E148"/>
  <c r="A149"/>
  <c r="B149"/>
  <c r="C149"/>
  <c r="D149"/>
  <c r="E149"/>
  <c r="A150"/>
  <c r="B150"/>
  <c r="C150"/>
  <c r="D150"/>
  <c r="E150"/>
  <c r="A151"/>
  <c r="B151"/>
  <c r="C151"/>
  <c r="D151"/>
  <c r="E151"/>
  <c r="A152"/>
  <c r="B152"/>
  <c r="C152"/>
  <c r="D152"/>
  <c r="E152"/>
  <c r="A153"/>
  <c r="B153"/>
  <c r="C153"/>
  <c r="D153"/>
  <c r="E153"/>
  <c r="A154"/>
  <c r="B154"/>
  <c r="C154"/>
  <c r="D154"/>
  <c r="E154"/>
  <c r="A155"/>
  <c r="B155"/>
  <c r="C155"/>
  <c r="D155"/>
  <c r="E155"/>
  <c r="A156"/>
  <c r="B156"/>
  <c r="C156"/>
  <c r="D156"/>
  <c r="E156"/>
  <c r="A157"/>
  <c r="B157"/>
  <c r="C157"/>
  <c r="D157"/>
  <c r="E157"/>
  <c r="A158"/>
  <c r="B158"/>
  <c r="C158"/>
  <c r="D158"/>
  <c r="E158"/>
  <c r="A159"/>
  <c r="B159"/>
  <c r="C159"/>
  <c r="D159"/>
  <c r="E159"/>
  <c r="A160"/>
  <c r="B160"/>
  <c r="C160"/>
  <c r="D160"/>
  <c r="E160"/>
  <c r="A161"/>
  <c r="B161"/>
  <c r="C161"/>
  <c r="D161"/>
  <c r="E161"/>
  <c r="A162"/>
  <c r="B162"/>
  <c r="C162"/>
  <c r="D162"/>
  <c r="E162"/>
  <c r="A163"/>
  <c r="B163"/>
  <c r="C163"/>
  <c r="D163"/>
  <c r="E163"/>
  <c r="A164"/>
  <c r="B164"/>
  <c r="C164"/>
  <c r="D164"/>
  <c r="E164"/>
  <c r="A165"/>
  <c r="B165"/>
  <c r="C165"/>
  <c r="D165"/>
  <c r="E165"/>
  <c r="A166"/>
  <c r="B166"/>
  <c r="C166"/>
  <c r="D166"/>
  <c r="E166"/>
  <c r="A167"/>
  <c r="B167"/>
  <c r="C167"/>
  <c r="D167"/>
  <c r="E167"/>
  <c r="A168"/>
  <c r="B168"/>
  <c r="C168"/>
  <c r="D168"/>
  <c r="E168"/>
  <c r="A169"/>
  <c r="B169"/>
  <c r="C169"/>
  <c r="D169"/>
  <c r="E169"/>
  <c r="A170"/>
  <c r="B170"/>
  <c r="C170"/>
  <c r="D170"/>
  <c r="E170"/>
  <c r="A171"/>
  <c r="B171"/>
  <c r="C171"/>
  <c r="D171"/>
  <c r="E171"/>
  <c r="A172"/>
  <c r="B172"/>
  <c r="C172"/>
  <c r="D172"/>
  <c r="E172"/>
  <c r="A173"/>
  <c r="B173"/>
  <c r="C173"/>
  <c r="D173"/>
  <c r="E173"/>
  <c r="A174"/>
  <c r="B174"/>
  <c r="C174"/>
  <c r="D174"/>
  <c r="E174"/>
  <c r="A175"/>
  <c r="B175"/>
  <c r="C175"/>
  <c r="D175"/>
  <c r="E175"/>
  <c r="A176"/>
  <c r="B176"/>
  <c r="C176"/>
  <c r="D176"/>
  <c r="E176"/>
  <c r="A177"/>
  <c r="B177"/>
  <c r="C177"/>
  <c r="D177"/>
  <c r="E177"/>
  <c r="A178"/>
  <c r="B178"/>
  <c r="C178"/>
  <c r="D178"/>
  <c r="E178"/>
  <c r="A179"/>
  <c r="B179"/>
  <c r="C179"/>
  <c r="D179"/>
  <c r="E179"/>
  <c r="A180"/>
  <c r="B180"/>
  <c r="C180"/>
  <c r="D180"/>
  <c r="E180"/>
  <c r="A181"/>
  <c r="B181"/>
  <c r="C181"/>
  <c r="D181"/>
  <c r="E181"/>
  <c r="A182"/>
  <c r="B182"/>
  <c r="C182"/>
  <c r="D182"/>
  <c r="E182"/>
  <c r="A183"/>
  <c r="B183"/>
  <c r="C183"/>
  <c r="D183"/>
  <c r="E183"/>
  <c r="A184"/>
  <c r="B184"/>
  <c r="C184"/>
  <c r="D184"/>
  <c r="E184"/>
  <c r="A185"/>
  <c r="B185"/>
  <c r="C185"/>
  <c r="D185"/>
  <c r="E185"/>
  <c r="A186"/>
  <c r="B186"/>
  <c r="C186"/>
  <c r="D186"/>
  <c r="E186"/>
  <c r="A187"/>
  <c r="B187"/>
  <c r="C187"/>
  <c r="D187"/>
  <c r="E187"/>
  <c r="A188"/>
  <c r="B188"/>
  <c r="C188"/>
  <c r="D188"/>
  <c r="E188"/>
  <c r="A189"/>
  <c r="B189"/>
  <c r="C189"/>
  <c r="D189"/>
  <c r="E189"/>
  <c r="A190"/>
  <c r="B190"/>
  <c r="C190"/>
  <c r="D190"/>
  <c r="E190"/>
  <c r="A191"/>
  <c r="B191"/>
  <c r="C191"/>
  <c r="D191"/>
  <c r="E191"/>
  <c r="A192"/>
  <c r="B192"/>
  <c r="C192"/>
  <c r="D192"/>
  <c r="E192"/>
  <c r="A193"/>
  <c r="B193"/>
  <c r="C193"/>
  <c r="D193"/>
  <c r="E193"/>
  <c r="A194"/>
  <c r="B194"/>
  <c r="C194"/>
  <c r="D194"/>
  <c r="E194"/>
  <c r="A195"/>
  <c r="B195"/>
  <c r="C195"/>
  <c r="D195"/>
  <c r="E195"/>
  <c r="A196"/>
  <c r="B196"/>
  <c r="C196"/>
  <c r="D196"/>
  <c r="E196"/>
  <c r="A197"/>
  <c r="B197"/>
  <c r="C197"/>
  <c r="D197"/>
  <c r="E197"/>
  <c r="A198"/>
  <c r="B198"/>
  <c r="C198"/>
  <c r="D198"/>
  <c r="E198"/>
  <c r="A199"/>
  <c r="B199"/>
  <c r="C199"/>
  <c r="D199"/>
  <c r="E199"/>
  <c r="A200"/>
  <c r="B200"/>
  <c r="C200"/>
  <c r="D200"/>
  <c r="E200"/>
  <c r="A201"/>
  <c r="B201"/>
  <c r="C201"/>
  <c r="D201"/>
  <c r="E201"/>
  <c r="A202"/>
  <c r="B202"/>
  <c r="C202"/>
  <c r="D202"/>
  <c r="E202"/>
  <c r="A203"/>
  <c r="B203"/>
  <c r="C203"/>
  <c r="D203"/>
  <c r="E203"/>
  <c r="A204"/>
  <c r="B204"/>
  <c r="C204"/>
  <c r="D204"/>
  <c r="E204"/>
  <c r="A205"/>
  <c r="B205"/>
  <c r="C205"/>
  <c r="D205"/>
  <c r="E205"/>
  <c r="A206"/>
  <c r="B206"/>
  <c r="C206"/>
  <c r="D206"/>
  <c r="E206"/>
  <c r="A207"/>
  <c r="B207"/>
  <c r="C207"/>
  <c r="D207"/>
  <c r="E207"/>
  <c r="A208"/>
  <c r="B208"/>
  <c r="C208"/>
  <c r="D208"/>
  <c r="E208"/>
  <c r="A209"/>
  <c r="B209"/>
  <c r="C209"/>
  <c r="D209"/>
  <c r="E209"/>
  <c r="A210"/>
  <c r="B210"/>
  <c r="C210"/>
  <c r="D210"/>
  <c r="E210"/>
  <c r="A211"/>
  <c r="B211"/>
  <c r="C211"/>
  <c r="D211"/>
  <c r="E211"/>
  <c r="A212"/>
  <c r="B212"/>
  <c r="C212"/>
  <c r="D212"/>
  <c r="E212"/>
  <c r="A213"/>
  <c r="B213"/>
  <c r="C213"/>
  <c r="D213"/>
  <c r="E213"/>
  <c r="A214"/>
  <c r="B214"/>
  <c r="C214"/>
  <c r="D214"/>
  <c r="E214"/>
  <c r="A215"/>
  <c r="B215"/>
  <c r="C215"/>
  <c r="D215"/>
  <c r="E215"/>
  <c r="A216"/>
  <c r="B216"/>
  <c r="C216"/>
  <c r="D216"/>
  <c r="E216"/>
  <c r="A217"/>
  <c r="B217"/>
  <c r="C217"/>
  <c r="D217"/>
  <c r="E217"/>
  <c r="A218"/>
  <c r="B218"/>
  <c r="C218"/>
  <c r="D218"/>
  <c r="E218"/>
  <c r="A219"/>
  <c r="B219"/>
  <c r="C219"/>
  <c r="D219"/>
  <c r="E219"/>
  <c r="A220"/>
  <c r="B220"/>
  <c r="C220"/>
  <c r="D220"/>
  <c r="E220"/>
  <c r="A221"/>
  <c r="B221"/>
  <c r="C221"/>
  <c r="D221"/>
  <c r="E221"/>
  <c r="A222"/>
  <c r="B222"/>
  <c r="C222"/>
  <c r="D222"/>
  <c r="E222"/>
  <c r="A223"/>
  <c r="B223"/>
  <c r="C223"/>
  <c r="D223"/>
  <c r="E223"/>
  <c r="A224"/>
  <c r="B224"/>
  <c r="C224"/>
  <c r="D224"/>
  <c r="E224"/>
  <c r="A225"/>
  <c r="B225"/>
  <c r="C225"/>
  <c r="D225"/>
  <c r="E225"/>
  <c r="A226"/>
  <c r="B226"/>
  <c r="C226"/>
  <c r="D226"/>
  <c r="E226"/>
  <c r="A227"/>
  <c r="B227"/>
  <c r="C227"/>
  <c r="D227"/>
  <c r="E227"/>
  <c r="A228"/>
  <c r="B228"/>
  <c r="C228"/>
  <c r="D228"/>
  <c r="E228"/>
  <c r="A229"/>
  <c r="B229"/>
  <c r="C229"/>
  <c r="D229"/>
  <c r="E229"/>
  <c r="A230"/>
  <c r="B230"/>
  <c r="C230"/>
  <c r="D230"/>
  <c r="E230"/>
  <c r="A231"/>
  <c r="B231"/>
  <c r="C231"/>
  <c r="D231"/>
  <c r="E231"/>
  <c r="A232"/>
  <c r="B232"/>
  <c r="C232"/>
  <c r="D232"/>
  <c r="E232"/>
  <c r="A233"/>
  <c r="B233"/>
  <c r="C233"/>
  <c r="D233"/>
  <c r="E233"/>
  <c r="A234"/>
  <c r="B234"/>
  <c r="C234"/>
  <c r="D234"/>
  <c r="E234"/>
  <c r="A235"/>
  <c r="B235"/>
  <c r="C235"/>
  <c r="D235"/>
  <c r="E235"/>
  <c r="A236"/>
  <c r="B236"/>
  <c r="C236"/>
  <c r="D236"/>
  <c r="E236"/>
  <c r="A237"/>
  <c r="B237"/>
  <c r="C237"/>
  <c r="D237"/>
  <c r="E237"/>
  <c r="A238"/>
  <c r="B238"/>
  <c r="C238"/>
  <c r="D238"/>
  <c r="E238"/>
  <c r="A239"/>
  <c r="B239"/>
  <c r="C239"/>
  <c r="D239"/>
  <c r="E239"/>
  <c r="A240"/>
  <c r="B240"/>
  <c r="C240"/>
  <c r="D240"/>
  <c r="E240"/>
  <c r="A241"/>
  <c r="B241"/>
  <c r="C241"/>
  <c r="D241"/>
  <c r="E241"/>
  <c r="A242"/>
  <c r="B242"/>
  <c r="C242"/>
  <c r="D242"/>
  <c r="E242"/>
  <c r="A243"/>
  <c r="B243"/>
  <c r="C243"/>
  <c r="D243"/>
  <c r="E243"/>
  <c r="A244"/>
  <c r="B244"/>
  <c r="C244"/>
  <c r="D244"/>
  <c r="E244"/>
  <c r="A245"/>
  <c r="B245"/>
  <c r="C245"/>
  <c r="D245"/>
  <c r="E245"/>
  <c r="A246"/>
  <c r="B246"/>
  <c r="C246"/>
  <c r="D246"/>
  <c r="E246"/>
  <c r="A247"/>
  <c r="B247"/>
  <c r="C247"/>
  <c r="D247"/>
  <c r="E247"/>
  <c r="A248"/>
  <c r="B248"/>
  <c r="C248"/>
  <c r="D248"/>
  <c r="E248"/>
  <c r="A249"/>
  <c r="B249"/>
  <c r="C249"/>
  <c r="D249"/>
  <c r="E249"/>
  <c r="A250"/>
  <c r="B250"/>
  <c r="C250"/>
  <c r="D250"/>
  <c r="E250"/>
  <c r="A251"/>
  <c r="B251"/>
  <c r="C251"/>
  <c r="D251"/>
  <c r="E251"/>
  <c r="A252"/>
  <c r="B252"/>
  <c r="C252"/>
  <c r="D252"/>
  <c r="E252"/>
  <c r="A253"/>
  <c r="B253"/>
  <c r="C253"/>
  <c r="D253"/>
  <c r="E253"/>
  <c r="A254"/>
  <c r="B254"/>
  <c r="C254"/>
  <c r="D254"/>
  <c r="E254"/>
  <c r="A255"/>
  <c r="B255"/>
  <c r="C255"/>
  <c r="D255"/>
  <c r="E255"/>
  <c r="A256"/>
  <c r="B256"/>
  <c r="C256"/>
  <c r="D256"/>
  <c r="E256"/>
  <c r="A257"/>
  <c r="B257"/>
  <c r="C257"/>
  <c r="D257"/>
  <c r="E257"/>
  <c r="A258"/>
  <c r="B258"/>
  <c r="C258"/>
  <c r="D258"/>
  <c r="E258"/>
  <c r="A259"/>
  <c r="B259"/>
  <c r="C259"/>
  <c r="D259"/>
  <c r="E259"/>
  <c r="A260"/>
  <c r="B260"/>
  <c r="C260"/>
  <c r="D260"/>
  <c r="E260"/>
  <c r="A261"/>
  <c r="B261"/>
  <c r="C261"/>
  <c r="D261"/>
  <c r="E261"/>
  <c r="A262"/>
  <c r="B262"/>
  <c r="C262"/>
  <c r="D262"/>
  <c r="E262"/>
  <c r="A263"/>
  <c r="B263"/>
  <c r="C263"/>
  <c r="D263"/>
  <c r="E263"/>
  <c r="A264"/>
  <c r="B264"/>
  <c r="C264"/>
  <c r="D264"/>
  <c r="E264"/>
  <c r="A265"/>
  <c r="B265"/>
  <c r="C265"/>
  <c r="D265"/>
  <c r="E265"/>
  <c r="A266"/>
  <c r="B266"/>
  <c r="C266"/>
  <c r="D266"/>
  <c r="E266"/>
  <c r="A267"/>
  <c r="B267"/>
  <c r="C267"/>
  <c r="D267"/>
  <c r="E267"/>
  <c r="A268"/>
  <c r="B268"/>
  <c r="C268"/>
  <c r="D268"/>
  <c r="E268"/>
  <c r="A269"/>
  <c r="B269"/>
  <c r="C269"/>
  <c r="D269"/>
  <c r="E269"/>
  <c r="A270"/>
  <c r="B270"/>
  <c r="C270"/>
  <c r="D270"/>
  <c r="E270"/>
  <c r="A271"/>
  <c r="B271"/>
  <c r="C271"/>
  <c r="D271"/>
  <c r="E271"/>
  <c r="A272"/>
  <c r="B272"/>
  <c r="C272"/>
  <c r="D272"/>
  <c r="E272"/>
  <c r="A273"/>
  <c r="B273"/>
  <c r="C273"/>
  <c r="D273"/>
  <c r="E273"/>
  <c r="A274"/>
  <c r="B274"/>
  <c r="C274"/>
  <c r="D274"/>
  <c r="E274"/>
  <c r="A275"/>
  <c r="B275"/>
  <c r="C275"/>
  <c r="D275"/>
  <c r="E275"/>
  <c r="A276"/>
  <c r="B276"/>
  <c r="C276"/>
  <c r="D276"/>
  <c r="E276"/>
  <c r="A277"/>
  <c r="B277"/>
  <c r="C277"/>
  <c r="D277"/>
  <c r="E277"/>
  <c r="A278"/>
  <c r="B278"/>
  <c r="C278"/>
  <c r="D278"/>
  <c r="E278"/>
  <c r="A279"/>
  <c r="B279"/>
  <c r="C279"/>
  <c r="D279"/>
  <c r="E279"/>
  <c r="A280"/>
  <c r="B280"/>
  <c r="C280"/>
  <c r="D280"/>
  <c r="E280"/>
  <c r="A281"/>
  <c r="B281"/>
  <c r="C281"/>
  <c r="D281"/>
  <c r="E281"/>
  <c r="A282"/>
  <c r="B282"/>
  <c r="C282"/>
  <c r="D282"/>
  <c r="E282"/>
  <c r="A283"/>
  <c r="B283"/>
  <c r="C283"/>
  <c r="D283"/>
  <c r="E283"/>
  <c r="A284"/>
  <c r="B284"/>
  <c r="C284"/>
  <c r="D284"/>
  <c r="E284"/>
  <c r="A285"/>
  <c r="B285"/>
  <c r="C285"/>
  <c r="D285"/>
  <c r="E285"/>
  <c r="A286"/>
  <c r="B286"/>
  <c r="C286"/>
  <c r="D286"/>
  <c r="E286"/>
  <c r="A287"/>
  <c r="B287"/>
  <c r="C287"/>
  <c r="D287"/>
  <c r="E287"/>
  <c r="A288"/>
  <c r="B288"/>
  <c r="C288"/>
  <c r="D288"/>
  <c r="E288"/>
  <c r="A289"/>
  <c r="B289"/>
  <c r="C289"/>
  <c r="D289"/>
  <c r="E289"/>
  <c r="A290"/>
  <c r="B290"/>
  <c r="C290"/>
  <c r="D290"/>
  <c r="E290"/>
  <c r="A291"/>
  <c r="B291"/>
  <c r="C291"/>
  <c r="D291"/>
  <c r="E291"/>
  <c r="A292"/>
  <c r="B292"/>
  <c r="C292"/>
  <c r="D292"/>
  <c r="E292"/>
  <c r="A293"/>
  <c r="B293"/>
  <c r="C293"/>
  <c r="D293"/>
  <c r="E293"/>
  <c r="A294"/>
  <c r="B294"/>
  <c r="C294"/>
  <c r="D294"/>
  <c r="E294"/>
  <c r="A295"/>
  <c r="B295"/>
  <c r="C295"/>
  <c r="D295"/>
  <c r="E295"/>
  <c r="A296"/>
  <c r="B296"/>
  <c r="C296"/>
  <c r="D296"/>
  <c r="E296"/>
  <c r="A297"/>
  <c r="B297"/>
  <c r="C297"/>
  <c r="D297"/>
  <c r="E297"/>
  <c r="A298"/>
  <c r="B298"/>
  <c r="C298"/>
  <c r="D298"/>
  <c r="E298"/>
  <c r="A299"/>
  <c r="B299"/>
  <c r="C299"/>
  <c r="D299"/>
  <c r="E299"/>
  <c r="A300"/>
  <c r="B300"/>
  <c r="C300"/>
  <c r="D300"/>
  <c r="E300"/>
  <c r="A301"/>
  <c r="B301"/>
  <c r="C301"/>
  <c r="D301"/>
  <c r="E301"/>
  <c r="A302"/>
  <c r="B302"/>
  <c r="C302"/>
  <c r="D302"/>
  <c r="E302"/>
  <c r="A303"/>
  <c r="B303"/>
  <c r="C303"/>
  <c r="D303"/>
  <c r="E303"/>
  <c r="A304"/>
  <c r="B304"/>
  <c r="C304"/>
  <c r="D304"/>
  <c r="E304"/>
  <c r="A305"/>
  <c r="B305"/>
  <c r="C305"/>
  <c r="D305"/>
  <c r="E305"/>
  <c r="A4" i="4"/>
  <c r="C4" s="1"/>
  <c r="A8" i="3"/>
  <c r="B8"/>
  <c r="C8"/>
  <c r="D8"/>
  <c r="E8"/>
  <c r="A9"/>
  <c r="B9"/>
  <c r="C9"/>
  <c r="D9"/>
  <c r="E9"/>
  <c r="A10"/>
  <c r="B10"/>
  <c r="C10"/>
  <c r="D10"/>
  <c r="E10"/>
  <c r="A11"/>
  <c r="B11"/>
  <c r="C11"/>
  <c r="D11"/>
  <c r="E11"/>
  <c r="A12"/>
  <c r="B12"/>
  <c r="C12"/>
  <c r="D12"/>
  <c r="E12"/>
  <c r="A13"/>
  <c r="B13"/>
  <c r="C13"/>
  <c r="D13"/>
  <c r="E13"/>
  <c r="A14"/>
  <c r="B14"/>
  <c r="C14"/>
  <c r="D14"/>
  <c r="E14"/>
  <c r="A15"/>
  <c r="B15"/>
  <c r="C15"/>
  <c r="D15"/>
  <c r="E15"/>
  <c r="A16"/>
  <c r="B16"/>
  <c r="C16"/>
  <c r="D16"/>
  <c r="E16"/>
  <c r="A17"/>
  <c r="B17"/>
  <c r="C17"/>
  <c r="D17"/>
  <c r="E17"/>
  <c r="A2"/>
  <c r="B2"/>
  <c r="C2"/>
  <c r="D2"/>
  <c r="E2"/>
  <c r="A3"/>
  <c r="B3"/>
  <c r="C3"/>
  <c r="D3"/>
  <c r="E3"/>
  <c r="A4"/>
  <c r="B4"/>
  <c r="C4"/>
  <c r="D4"/>
  <c r="E4"/>
  <c r="A5"/>
  <c r="B5"/>
  <c r="C5"/>
  <c r="D5"/>
  <c r="E5"/>
  <c r="A6"/>
  <c r="B6"/>
  <c r="C6"/>
  <c r="D6"/>
  <c r="E6"/>
  <c r="A7"/>
  <c r="B7"/>
  <c r="C7"/>
  <c r="D7"/>
  <c r="E7"/>
  <c r="D1"/>
  <c r="C1"/>
  <c r="E1"/>
  <c r="B1"/>
  <c r="A1"/>
  <c r="H274" l="1"/>
  <c r="H270"/>
  <c r="H266"/>
  <c r="H262"/>
  <c r="H258"/>
  <c r="H254"/>
  <c r="H250"/>
  <c r="H246"/>
  <c r="H242"/>
  <c r="H303"/>
  <c r="H299"/>
  <c r="H295"/>
  <c r="H291"/>
  <c r="H287"/>
  <c r="H283"/>
  <c r="H279"/>
  <c r="H275"/>
  <c r="H271"/>
  <c r="H267"/>
  <c r="H263"/>
  <c r="H259"/>
  <c r="H255"/>
  <c r="H251"/>
  <c r="H247"/>
  <c r="H243"/>
  <c r="H239"/>
  <c r="H235"/>
  <c r="H231"/>
  <c r="H227"/>
  <c r="H223"/>
  <c r="H219"/>
  <c r="H215"/>
  <c r="H211"/>
  <c r="H207"/>
  <c r="H203"/>
  <c r="H199"/>
  <c r="H195"/>
  <c r="H191"/>
  <c r="H187"/>
  <c r="H183"/>
  <c r="H179"/>
  <c r="H175"/>
  <c r="H171"/>
  <c r="H167"/>
  <c r="H163"/>
  <c r="H159"/>
  <c r="H155"/>
  <c r="H151"/>
  <c r="H147"/>
  <c r="H143"/>
  <c r="H139"/>
  <c r="H135"/>
  <c r="H131"/>
  <c r="H127"/>
  <c r="H123"/>
  <c r="H119"/>
  <c r="H115"/>
  <c r="H111"/>
  <c r="H107"/>
  <c r="H103"/>
  <c r="H99"/>
  <c r="H95"/>
  <c r="H91"/>
  <c r="H87"/>
  <c r="H83"/>
  <c r="H79"/>
  <c r="H75"/>
  <c r="H71"/>
  <c r="H67"/>
  <c r="H63"/>
  <c r="H59"/>
  <c r="H55"/>
  <c r="H51"/>
  <c r="H47"/>
  <c r="H43"/>
  <c r="H39"/>
  <c r="H35"/>
  <c r="H31"/>
  <c r="H304"/>
  <c r="H300"/>
  <c r="H296"/>
  <c r="H292"/>
  <c r="H288"/>
  <c r="H284"/>
  <c r="H280"/>
  <c r="H276"/>
  <c r="H272"/>
  <c r="H268"/>
  <c r="H264"/>
  <c r="H260"/>
  <c r="H256"/>
  <c r="H252"/>
  <c r="H248"/>
  <c r="H244"/>
  <c r="H240"/>
  <c r="H236"/>
  <c r="H232"/>
  <c r="H228"/>
  <c r="H224"/>
  <c r="H220"/>
  <c r="H216"/>
  <c r="H212"/>
  <c r="H208"/>
  <c r="H204"/>
  <c r="H200"/>
  <c r="H196"/>
  <c r="H192"/>
  <c r="H188"/>
  <c r="H184"/>
  <c r="H180"/>
  <c r="H176"/>
  <c r="H172"/>
  <c r="H168"/>
  <c r="H164"/>
  <c r="H160"/>
  <c r="H156"/>
  <c r="H152"/>
  <c r="H148"/>
  <c r="H144"/>
  <c r="H140"/>
  <c r="H136"/>
  <c r="H132"/>
  <c r="H128"/>
  <c r="I3" s="1"/>
  <c r="H124"/>
  <c r="H120"/>
  <c r="H116"/>
  <c r="H112"/>
  <c r="H108"/>
  <c r="H104"/>
  <c r="H100"/>
  <c r="H96"/>
  <c r="H92"/>
  <c r="H88"/>
  <c r="H84"/>
  <c r="H80"/>
  <c r="H76"/>
  <c r="H72"/>
  <c r="H68"/>
  <c r="H64"/>
  <c r="H60"/>
  <c r="H56"/>
  <c r="H52"/>
  <c r="H48"/>
  <c r="H44"/>
  <c r="H40"/>
  <c r="H36"/>
  <c r="H32"/>
  <c r="H305"/>
  <c r="H301"/>
  <c r="H297"/>
  <c r="H293"/>
  <c r="H289"/>
  <c r="H285"/>
  <c r="H281"/>
  <c r="H277"/>
  <c r="H273"/>
  <c r="H269"/>
  <c r="H265"/>
  <c r="H261"/>
  <c r="H257"/>
  <c r="H253"/>
  <c r="H249"/>
  <c r="H245"/>
  <c r="H241"/>
  <c r="H237"/>
  <c r="H233"/>
  <c r="H229"/>
  <c r="H225"/>
  <c r="H221"/>
  <c r="H217"/>
  <c r="H213"/>
  <c r="H209"/>
  <c r="H205"/>
  <c r="H201"/>
  <c r="H197"/>
  <c r="H193"/>
  <c r="H189"/>
  <c r="H185"/>
  <c r="H181"/>
  <c r="H177"/>
  <c r="H173"/>
  <c r="H169"/>
  <c r="H165"/>
  <c r="H161"/>
  <c r="H157"/>
  <c r="H153"/>
  <c r="H149"/>
  <c r="H145"/>
  <c r="H141"/>
  <c r="H137"/>
  <c r="H133"/>
  <c r="I5" s="1"/>
  <c r="H129"/>
  <c r="H125"/>
  <c r="H121"/>
  <c r="H117"/>
  <c r="H113"/>
  <c r="H109"/>
  <c r="H105"/>
  <c r="H101"/>
  <c r="H97"/>
  <c r="H93"/>
  <c r="H89"/>
  <c r="H85"/>
  <c r="H81"/>
  <c r="H77"/>
  <c r="H73"/>
  <c r="H69"/>
  <c r="H65"/>
  <c r="H61"/>
  <c r="H57"/>
  <c r="H53"/>
  <c r="H49"/>
  <c r="H45"/>
  <c r="H41"/>
  <c r="H37"/>
  <c r="H33"/>
  <c r="H29"/>
  <c r="I2" s="1"/>
  <c r="H307"/>
  <c r="C5" i="4"/>
  <c r="D4" s="1"/>
  <c r="D3"/>
  <c r="J2" i="3" l="1"/>
  <c r="K2" s="1"/>
  <c r="K7"/>
  <c r="K3"/>
  <c r="J3"/>
  <c r="K4"/>
  <c r="J4"/>
  <c r="J5"/>
  <c r="K5" s="1"/>
  <c r="D5" i="4"/>
  <c r="K8" i="3" l="1"/>
</calcChain>
</file>

<file path=xl/comments1.xml><?xml version="1.0" encoding="utf-8"?>
<comments xmlns="http://schemas.openxmlformats.org/spreadsheetml/2006/main">
  <authors>
    <author>sysadmin</author>
  </authors>
  <commentList>
    <comment ref="I1" authorId="0">
      <text>
        <r>
          <rPr>
            <b/>
            <sz val="8"/>
            <color indexed="81"/>
            <rFont val="Tahoma"/>
          </rPr>
          <t>Please update cells highlighted in yellow in column I.  Please do not change formulas in all other cells</t>
        </r>
      </text>
    </comment>
  </commentList>
</comments>
</file>

<file path=xl/comments2.xml><?xml version="1.0" encoding="utf-8"?>
<comments xmlns="http://schemas.openxmlformats.org/spreadsheetml/2006/main">
  <authors>
    <author>sysadmin</author>
  </authors>
  <commentList>
    <comment ref="C5" authorId="0">
      <text>
        <r>
          <rPr>
            <b/>
            <sz val="8"/>
            <color indexed="81"/>
            <rFont val="Tahoma"/>
          </rPr>
          <t xml:space="preserve">Total # of days for the affected invoice.
</t>
        </r>
      </text>
    </comment>
  </commentList>
</comments>
</file>

<file path=xl/sharedStrings.xml><?xml version="1.0" encoding="utf-8"?>
<sst xmlns="http://schemas.openxmlformats.org/spreadsheetml/2006/main" count="1861" uniqueCount="41">
  <si>
    <t>New Invoice Amounts</t>
  </si>
  <si>
    <t>CUST_NAME</t>
  </si>
  <si>
    <t>CSS_ACCOUNT_NO</t>
  </si>
  <si>
    <t>INVOICE_NUMBER</t>
  </si>
  <si>
    <t>INVOICE_STATUS</t>
  </si>
  <si>
    <t>BILL_START_DT</t>
  </si>
  <si>
    <t>BILL_STOP_DT</t>
  </si>
  <si>
    <t>INVOICE_MONTH</t>
  </si>
  <si>
    <t>NAME</t>
  </si>
  <si>
    <t>EXTENDED_PRICE</t>
  </si>
  <si>
    <t>Total $</t>
  </si>
  <si>
    <t>STOP_DT</t>
  </si>
  <si>
    <t>QUANTITY</t>
  </si>
  <si>
    <t>Sub-Total Adjustment</t>
  </si>
  <si>
    <t>Adjustment Amount</t>
  </si>
  <si>
    <t>Old Invoice Amounts</t>
  </si>
  <si>
    <t>Grand Total Adjustment
(including GST/HST)</t>
  </si>
  <si>
    <t>Subtotal:</t>
  </si>
  <si>
    <t>Grand Total w/tax:</t>
  </si>
  <si>
    <t>Total GST/HST</t>
  </si>
  <si>
    <t>Start date</t>
  </si>
  <si>
    <t>Proration factor</t>
  </si>
  <si>
    <t>End date</t>
  </si>
  <si>
    <r>
      <t xml:space="preserve">Important note: </t>
    </r>
    <r>
      <rPr>
        <sz val="10"/>
        <color indexed="12"/>
        <rFont val="Arial"/>
        <family val="2"/>
      </rPr>
      <t>Only enter dates in yellow highlighted cells (A3 and B4).  Please do not change other cells (for example B3 and A4) and please do not change or delete formulas in C and D cells.</t>
    </r>
  </si>
  <si>
    <t>HST Rate (after Jul 1, 2010)</t>
  </si>
  <si>
    <t>GST Rate (Jan 1, 2008 to Jun 30, 2010)</t>
  </si>
  <si>
    <t>Chapleau Public Utilities Corp2375740008</t>
  </si>
  <si>
    <t>N</t>
  </si>
  <si>
    <t>Regulatory Asset Recovery 2006</t>
  </si>
  <si>
    <t>Common ST Lines</t>
  </si>
  <si>
    <t>Regulatory Asset Recovery 2008</t>
  </si>
  <si>
    <t>HVDS-HIGH</t>
  </si>
  <si>
    <t>Tx Connection Charge Line</t>
  </si>
  <si>
    <t>Transmission Network Charge</t>
  </si>
  <si>
    <t>Incremental Capital</t>
  </si>
  <si>
    <t>RAR-2010-General</t>
  </si>
  <si>
    <t>Rider 10A Incr Capital Vol 2013</t>
  </si>
  <si>
    <t>Rider 11A Smart Grid Vol 2013</t>
  </si>
  <si>
    <t>Rider 12 Shared Tax Savings 2013</t>
  </si>
  <si>
    <t>Rider 9A Def Var 2012 General</t>
  </si>
  <si>
    <t>A</t>
  </si>
</sst>
</file>

<file path=xl/styles.xml><?xml version="1.0" encoding="utf-8"?>
<styleSheet xmlns="http://schemas.openxmlformats.org/spreadsheetml/2006/main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mm/dd/yyyy\ hh:mm:ss"/>
    <numFmt numFmtId="167" formatCode="&quot;$&quot;#,##0.0000_);[Red]\(&quot;$&quot;#,##0.0000\)"/>
    <numFmt numFmtId="168" formatCode="0.0000"/>
    <numFmt numFmtId="169" formatCode="000000"/>
    <numFmt numFmtId="170" formatCode="&quot;$&quot;#,##0.00"/>
  </numFmts>
  <fonts count="12">
    <font>
      <sz val="10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</font>
    <font>
      <b/>
      <i/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14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9" fontId="3" fillId="0" borderId="0" xfId="2" applyFont="1"/>
    <xf numFmtId="14" fontId="3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165" fontId="3" fillId="2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/>
    <xf numFmtId="0" fontId="0" fillId="0" borderId="0" xfId="0" applyBorder="1"/>
    <xf numFmtId="0" fontId="2" fillId="0" borderId="0" xfId="0" applyFont="1" applyFill="1"/>
    <xf numFmtId="0" fontId="0" fillId="0" borderId="2" xfId="0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16" fontId="2" fillId="0" borderId="0" xfId="0" applyNumberFormat="1" applyFont="1"/>
    <xf numFmtId="0" fontId="2" fillId="0" borderId="0" xfId="0" applyNumberFormat="1" applyFont="1"/>
    <xf numFmtId="165" fontId="3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NumberFormat="1" applyFont="1" applyFill="1" applyBorder="1"/>
    <xf numFmtId="0" fontId="3" fillId="0" borderId="0" xfId="0" applyNumberFormat="1" applyFont="1" applyFill="1" applyBorder="1"/>
    <xf numFmtId="167" fontId="3" fillId="0" borderId="0" xfId="0" applyNumberFormat="1" applyFont="1" applyFill="1"/>
    <xf numFmtId="0" fontId="3" fillId="0" borderId="0" xfId="0" applyFont="1" applyFill="1"/>
    <xf numFmtId="164" fontId="2" fillId="0" borderId="0" xfId="0" applyNumberFormat="1" applyFont="1"/>
    <xf numFmtId="2" fontId="0" fillId="0" borderId="0" xfId="0" applyNumberFormat="1" applyAlignment="1">
      <alignment horizontal="left" vertical="top" wrapText="1"/>
    </xf>
    <xf numFmtId="168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/>
    <xf numFmtId="9" fontId="3" fillId="0" borderId="0" xfId="2" applyFont="1" applyFill="1"/>
    <xf numFmtId="0" fontId="3" fillId="0" borderId="3" xfId="0" applyFont="1" applyFill="1" applyBorder="1"/>
    <xf numFmtId="164" fontId="3" fillId="0" borderId="4" xfId="0" applyNumberFormat="1" applyFont="1" applyFill="1" applyBorder="1"/>
    <xf numFmtId="0" fontId="0" fillId="0" borderId="0" xfId="0" applyAlignment="1">
      <alignment horizontal="center" vertical="top" wrapText="1"/>
    </xf>
    <xf numFmtId="16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top" wrapText="1"/>
    </xf>
    <xf numFmtId="15" fontId="6" fillId="0" borderId="0" xfId="0" applyNumberFormat="1" applyFont="1" applyAlignment="1">
      <alignment horizontal="center" vertical="top" wrapText="1"/>
    </xf>
    <xf numFmtId="15" fontId="0" fillId="3" borderId="0" xfId="0" applyNumberFormat="1" applyFill="1" applyAlignment="1">
      <alignment horizontal="center" vertical="top" wrapText="1"/>
    </xf>
    <xf numFmtId="15" fontId="7" fillId="0" borderId="0" xfId="0" applyNumberFormat="1" applyFont="1" applyAlignment="1">
      <alignment horizontal="center" vertical="top" wrapText="1"/>
    </xf>
    <xf numFmtId="15" fontId="0" fillId="0" borderId="0" xfId="0" applyNumberFormat="1" applyAlignment="1">
      <alignment horizontal="center" vertical="top" wrapText="1"/>
    </xf>
    <xf numFmtId="0" fontId="11" fillId="0" borderId="0" xfId="0" applyFont="1"/>
    <xf numFmtId="166" fontId="0" fillId="0" borderId="0" xfId="0" applyNumberFormat="1"/>
    <xf numFmtId="3" fontId="11" fillId="0" borderId="0" xfId="0" applyNumberFormat="1" applyFont="1"/>
    <xf numFmtId="3" fontId="11" fillId="0" borderId="0" xfId="0" applyNumberFormat="1" applyFont="1" applyFill="1"/>
    <xf numFmtId="3" fontId="11" fillId="0" borderId="0" xfId="0" applyNumberFormat="1" applyFont="1" applyBorder="1"/>
    <xf numFmtId="0" fontId="11" fillId="0" borderId="0" xfId="0" applyFont="1" applyBorder="1"/>
    <xf numFmtId="3" fontId="11" fillId="0" borderId="0" xfId="0" applyNumberFormat="1" applyFont="1" applyFill="1" applyBorder="1"/>
    <xf numFmtId="0" fontId="11" fillId="0" borderId="0" xfId="0" applyFont="1" applyFill="1"/>
    <xf numFmtId="166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164" fontId="3" fillId="3" borderId="5" xfId="0" applyNumberFormat="1" applyFont="1" applyFill="1" applyBorder="1"/>
    <xf numFmtId="164" fontId="3" fillId="3" borderId="5" xfId="2" applyNumberFormat="1" applyFont="1" applyFill="1" applyBorder="1"/>
    <xf numFmtId="0" fontId="3" fillId="0" borderId="0" xfId="0" applyFont="1" applyBorder="1"/>
    <xf numFmtId="0" fontId="2" fillId="0" borderId="0" xfId="0" applyFont="1" applyBorder="1"/>
    <xf numFmtId="0" fontId="11" fillId="0" borderId="0" xfId="0" applyNumberFormat="1" applyFont="1"/>
    <xf numFmtId="0" fontId="11" fillId="0" borderId="0" xfId="0" applyNumberFormat="1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9" fontId="11" fillId="0" borderId="0" xfId="0" applyNumberFormat="1" applyFont="1" applyAlignment="1">
      <alignment horizontal="center"/>
    </xf>
    <xf numFmtId="169" fontId="11" fillId="0" borderId="0" xfId="0" applyNumberFormat="1" applyFont="1" applyFill="1" applyAlignment="1">
      <alignment horizontal="center"/>
    </xf>
    <xf numFmtId="170" fontId="11" fillId="0" borderId="0" xfId="0" applyNumberFormat="1" applyFont="1"/>
    <xf numFmtId="170" fontId="11" fillId="0" borderId="0" xfId="0" applyNumberFormat="1" applyFont="1" applyFill="1"/>
    <xf numFmtId="170" fontId="3" fillId="0" borderId="1" xfId="0" applyNumberFormat="1" applyFont="1" applyBorder="1"/>
    <xf numFmtId="170" fontId="3" fillId="0" borderId="1" xfId="0" quotePrefix="1" applyNumberFormat="1" applyFont="1" applyBorder="1"/>
    <xf numFmtId="170" fontId="3" fillId="0" borderId="1" xfId="0" applyNumberFormat="1" applyFont="1" applyFill="1" applyBorder="1"/>
    <xf numFmtId="9" fontId="3" fillId="5" borderId="1" xfId="0" applyNumberFormat="1" applyFont="1" applyFill="1" applyBorder="1"/>
    <xf numFmtId="9" fontId="5" fillId="5" borderId="0" xfId="2" applyFont="1" applyFill="1" applyAlignment="1">
      <alignment horizontal="left"/>
    </xf>
    <xf numFmtId="0" fontId="3" fillId="5" borderId="0" xfId="0" applyFont="1" applyFill="1"/>
    <xf numFmtId="9" fontId="3" fillId="6" borderId="1" xfId="0" applyNumberFormat="1" applyFont="1" applyFill="1" applyBorder="1"/>
    <xf numFmtId="9" fontId="5" fillId="6" borderId="0" xfId="2" applyFont="1" applyFill="1" applyAlignment="1">
      <alignment horizontal="left"/>
    </xf>
    <xf numFmtId="0" fontId="3" fillId="6" borderId="0" xfId="0" applyFont="1" applyFill="1"/>
    <xf numFmtId="170" fontId="0" fillId="0" borderId="0" xfId="0" applyNumberFormat="1"/>
    <xf numFmtId="170" fontId="11" fillId="7" borderId="0" xfId="0" applyNumberFormat="1" applyFont="1" applyFill="1"/>
    <xf numFmtId="170" fontId="3" fillId="0" borderId="0" xfId="2" applyNumberFormat="1" applyFont="1"/>
    <xf numFmtId="170" fontId="2" fillId="0" borderId="0" xfId="0" applyNumberFormat="1" applyFont="1"/>
    <xf numFmtId="165" fontId="2" fillId="7" borderId="0" xfId="0" applyNumberFormat="1" applyFont="1" applyFill="1" applyBorder="1"/>
    <xf numFmtId="165" fontId="2" fillId="7" borderId="0" xfId="0" applyNumberFormat="1" applyFont="1" applyFill="1"/>
    <xf numFmtId="164" fontId="3" fillId="3" borderId="6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2"/>
  <sheetViews>
    <sheetView topLeftCell="B243" workbookViewId="0">
      <selection activeCell="E319" sqref="E319"/>
    </sheetView>
  </sheetViews>
  <sheetFormatPr defaultRowHeight="12.75"/>
  <cols>
    <col min="1" max="1" width="36.42578125" bestFit="1" customWidth="1"/>
    <col min="2" max="2" width="18.42578125" bestFit="1" customWidth="1"/>
    <col min="3" max="3" width="13.5703125" bestFit="1" customWidth="1"/>
    <col min="4" max="4" width="18.42578125" bestFit="1" customWidth="1"/>
    <col min="5" max="6" width="18.140625" bestFit="1" customWidth="1"/>
    <col min="7" max="7" width="16" bestFit="1" customWidth="1"/>
    <col min="8" max="8" width="33.7109375" bestFit="1" customWidth="1"/>
    <col min="9" max="9" width="10" bestFit="1" customWidth="1"/>
    <col min="10" max="10" width="17.28515625" bestFit="1" customWidth="1"/>
    <col min="11" max="11" width="16.85546875" bestFit="1" customWidth="1"/>
    <col min="12" max="12" width="16.5703125" bestFit="1" customWidth="1"/>
    <col min="13" max="13" width="14.85546875" bestFit="1" customWidth="1"/>
    <col min="14" max="14" width="14" bestFit="1" customWidth="1"/>
    <col min="15" max="15" width="16" bestFit="1" customWidth="1"/>
    <col min="16" max="16" width="33.42578125" bestFit="1" customWidth="1"/>
    <col min="17" max="17" width="17.28515625" bestFit="1" customWidth="1"/>
    <col min="18" max="18" width="8" bestFit="1" customWidth="1"/>
  </cols>
  <sheetData>
    <row r="1" spans="1:14">
      <c r="A1" s="15" t="s">
        <v>1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7</v>
      </c>
      <c r="H1" s="15" t="s">
        <v>8</v>
      </c>
      <c r="I1" s="15" t="s">
        <v>12</v>
      </c>
      <c r="J1" s="15" t="s">
        <v>9</v>
      </c>
      <c r="K1" s="15" t="s">
        <v>10</v>
      </c>
      <c r="M1" s="1"/>
      <c r="N1" s="1"/>
    </row>
    <row r="2" spans="1:14">
      <c r="A2" s="43" t="s">
        <v>26</v>
      </c>
      <c r="B2" s="58">
        <v>2375740008</v>
      </c>
      <c r="C2" s="58">
        <v>324520</v>
      </c>
      <c r="D2" s="60" t="s">
        <v>40</v>
      </c>
      <c r="E2" s="44">
        <v>39841</v>
      </c>
      <c r="F2" s="44">
        <v>39870</v>
      </c>
      <c r="G2" s="62">
        <v>200902</v>
      </c>
      <c r="H2" s="43" t="s">
        <v>28</v>
      </c>
      <c r="I2" s="43"/>
      <c r="J2" s="64">
        <v>3816</v>
      </c>
      <c r="K2" s="64">
        <v>10437.209999999999</v>
      </c>
      <c r="L2" s="1"/>
      <c r="M2" s="1"/>
      <c r="N2" s="1"/>
    </row>
    <row r="3" spans="1:14">
      <c r="A3" s="43" t="s">
        <v>26</v>
      </c>
      <c r="B3" s="58">
        <v>2375740008</v>
      </c>
      <c r="C3" s="58">
        <v>324520</v>
      </c>
      <c r="D3" s="60" t="s">
        <v>40</v>
      </c>
      <c r="E3" s="44">
        <v>39841</v>
      </c>
      <c r="F3" s="44">
        <v>39870</v>
      </c>
      <c r="G3" s="62">
        <v>200902</v>
      </c>
      <c r="H3" s="43" t="s">
        <v>29</v>
      </c>
      <c r="I3" s="45">
        <v>154</v>
      </c>
      <c r="J3" s="64">
        <v>53.13</v>
      </c>
      <c r="K3" s="64">
        <v>10437.209999999999</v>
      </c>
      <c r="L3" s="1"/>
      <c r="M3" s="1"/>
      <c r="N3" s="1"/>
    </row>
    <row r="4" spans="1:14">
      <c r="A4" s="43" t="s">
        <v>26</v>
      </c>
      <c r="B4" s="58">
        <v>2375740008</v>
      </c>
      <c r="C4" s="58">
        <v>324520</v>
      </c>
      <c r="D4" s="60" t="s">
        <v>40</v>
      </c>
      <c r="E4" s="44">
        <v>39841</v>
      </c>
      <c r="F4" s="44">
        <v>39870</v>
      </c>
      <c r="G4" s="62">
        <v>200902</v>
      </c>
      <c r="H4" s="43" t="s">
        <v>30</v>
      </c>
      <c r="I4" s="45">
        <v>154</v>
      </c>
      <c r="J4" s="64">
        <v>-1.54</v>
      </c>
      <c r="K4" s="64">
        <v>10437.209999999999</v>
      </c>
      <c r="L4" s="1"/>
      <c r="M4" s="1"/>
      <c r="N4" s="1"/>
    </row>
    <row r="5" spans="1:14">
      <c r="A5" s="43" t="s">
        <v>26</v>
      </c>
      <c r="B5" s="58">
        <v>2375740008</v>
      </c>
      <c r="C5" s="58">
        <v>324520</v>
      </c>
      <c r="D5" s="60" t="s">
        <v>40</v>
      </c>
      <c r="E5" s="44">
        <v>39841</v>
      </c>
      <c r="F5" s="44">
        <v>39870</v>
      </c>
      <c r="G5" s="62">
        <v>200902</v>
      </c>
      <c r="H5" s="43" t="s">
        <v>31</v>
      </c>
      <c r="I5" s="45">
        <v>154</v>
      </c>
      <c r="J5" s="64">
        <v>133.97999999999999</v>
      </c>
      <c r="K5" s="64">
        <v>10437.209999999999</v>
      </c>
      <c r="L5" s="1"/>
      <c r="M5" s="1"/>
      <c r="N5" s="1"/>
    </row>
    <row r="6" spans="1:14">
      <c r="A6" s="43" t="s">
        <v>26</v>
      </c>
      <c r="B6" s="58">
        <v>2375740008</v>
      </c>
      <c r="C6" s="58">
        <v>324520</v>
      </c>
      <c r="D6" s="60" t="s">
        <v>40</v>
      </c>
      <c r="E6" s="44">
        <v>39841</v>
      </c>
      <c r="F6" s="44">
        <v>39870</v>
      </c>
      <c r="G6" s="62">
        <v>200902</v>
      </c>
      <c r="H6" s="43" t="s">
        <v>32</v>
      </c>
      <c r="I6" s="45">
        <v>2564</v>
      </c>
      <c r="J6" s="64">
        <v>1282</v>
      </c>
      <c r="K6" s="64">
        <v>10437.209999999999</v>
      </c>
      <c r="L6" s="1"/>
      <c r="M6" s="1"/>
      <c r="N6" s="1"/>
    </row>
    <row r="7" spans="1:14">
      <c r="A7" s="43" t="s">
        <v>26</v>
      </c>
      <c r="B7" s="58">
        <v>2375740008</v>
      </c>
      <c r="C7" s="58">
        <v>324520</v>
      </c>
      <c r="D7" s="60" t="s">
        <v>40</v>
      </c>
      <c r="E7" s="44">
        <v>39841</v>
      </c>
      <c r="F7" s="44">
        <v>39870</v>
      </c>
      <c r="G7" s="62">
        <v>200902</v>
      </c>
      <c r="H7" s="43" t="s">
        <v>33</v>
      </c>
      <c r="I7" s="45">
        <v>2564</v>
      </c>
      <c r="J7" s="64">
        <v>5153.6400000000003</v>
      </c>
      <c r="K7" s="64">
        <v>10437.209999999999</v>
      </c>
      <c r="L7" s="1"/>
      <c r="M7" s="1"/>
      <c r="N7" s="1"/>
    </row>
    <row r="8" spans="1:14">
      <c r="A8" s="43" t="s">
        <v>26</v>
      </c>
      <c r="B8" s="58">
        <v>2375740008</v>
      </c>
      <c r="C8" s="58">
        <v>330104</v>
      </c>
      <c r="D8" s="60" t="s">
        <v>40</v>
      </c>
      <c r="E8" s="44">
        <v>39870</v>
      </c>
      <c r="F8" s="44">
        <v>39899</v>
      </c>
      <c r="G8" s="62">
        <v>200903</v>
      </c>
      <c r="H8" s="43" t="s">
        <v>28</v>
      </c>
      <c r="I8" s="43"/>
      <c r="J8" s="64">
        <v>3816</v>
      </c>
      <c r="K8" s="64">
        <v>10310.31</v>
      </c>
      <c r="L8" s="1"/>
      <c r="M8" s="1"/>
      <c r="N8" s="1"/>
    </row>
    <row r="9" spans="1:14">
      <c r="A9" s="43" t="s">
        <v>26</v>
      </c>
      <c r="B9" s="58">
        <v>2375740008</v>
      </c>
      <c r="C9" s="58">
        <v>330104</v>
      </c>
      <c r="D9" s="60" t="s">
        <v>40</v>
      </c>
      <c r="E9" s="44">
        <v>39870</v>
      </c>
      <c r="F9" s="44">
        <v>39899</v>
      </c>
      <c r="G9" s="62">
        <v>200903</v>
      </c>
      <c r="H9" s="43" t="s">
        <v>29</v>
      </c>
      <c r="I9" s="45">
        <v>157</v>
      </c>
      <c r="J9" s="64">
        <v>54.17</v>
      </c>
      <c r="K9" s="64">
        <v>10310.31</v>
      </c>
      <c r="L9" s="1"/>
      <c r="M9" s="1"/>
      <c r="N9" s="1"/>
    </row>
    <row r="10" spans="1:14">
      <c r="A10" s="43" t="s">
        <v>26</v>
      </c>
      <c r="B10" s="58">
        <v>2375740008</v>
      </c>
      <c r="C10" s="58">
        <v>330104</v>
      </c>
      <c r="D10" s="60" t="s">
        <v>40</v>
      </c>
      <c r="E10" s="44">
        <v>39870</v>
      </c>
      <c r="F10" s="44">
        <v>39899</v>
      </c>
      <c r="G10" s="62">
        <v>200903</v>
      </c>
      <c r="H10" s="43" t="s">
        <v>30</v>
      </c>
      <c r="I10" s="45">
        <v>157</v>
      </c>
      <c r="J10" s="64">
        <v>-1.57</v>
      </c>
      <c r="K10" s="64">
        <v>10310.31</v>
      </c>
      <c r="L10" s="1"/>
      <c r="M10" s="1"/>
      <c r="N10" s="1"/>
    </row>
    <row r="11" spans="1:14">
      <c r="A11" s="43" t="s">
        <v>26</v>
      </c>
      <c r="B11" s="58">
        <v>2375740008</v>
      </c>
      <c r="C11" s="58">
        <v>330104</v>
      </c>
      <c r="D11" s="60" t="s">
        <v>40</v>
      </c>
      <c r="E11" s="44">
        <v>39870</v>
      </c>
      <c r="F11" s="44">
        <v>39899</v>
      </c>
      <c r="G11" s="62">
        <v>200903</v>
      </c>
      <c r="H11" s="43" t="s">
        <v>31</v>
      </c>
      <c r="I11" s="45">
        <v>157</v>
      </c>
      <c r="J11" s="64">
        <v>136.59</v>
      </c>
      <c r="K11" s="64">
        <v>10310.31</v>
      </c>
      <c r="L11" s="1"/>
      <c r="M11" s="1"/>
      <c r="N11" s="1"/>
    </row>
    <row r="12" spans="1:14">
      <c r="A12" s="43" t="s">
        <v>26</v>
      </c>
      <c r="B12" s="58">
        <v>2375740008</v>
      </c>
      <c r="C12" s="58">
        <v>330104</v>
      </c>
      <c r="D12" s="60" t="s">
        <v>40</v>
      </c>
      <c r="E12" s="44">
        <v>39870</v>
      </c>
      <c r="F12" s="44">
        <v>39899</v>
      </c>
      <c r="G12" s="62">
        <v>200903</v>
      </c>
      <c r="H12" s="43" t="s">
        <v>32</v>
      </c>
      <c r="I12" s="45">
        <v>2512</v>
      </c>
      <c r="J12" s="64">
        <v>1256</v>
      </c>
      <c r="K12" s="64">
        <v>10310.31</v>
      </c>
      <c r="L12" s="1"/>
      <c r="M12" s="1"/>
      <c r="N12" s="1"/>
    </row>
    <row r="13" spans="1:14">
      <c r="A13" s="43" t="s">
        <v>26</v>
      </c>
      <c r="B13" s="58">
        <v>2375740008</v>
      </c>
      <c r="C13" s="58">
        <v>330104</v>
      </c>
      <c r="D13" s="60" t="s">
        <v>40</v>
      </c>
      <c r="E13" s="44">
        <v>39870</v>
      </c>
      <c r="F13" s="44">
        <v>39899</v>
      </c>
      <c r="G13" s="62">
        <v>200903</v>
      </c>
      <c r="H13" s="43" t="s">
        <v>33</v>
      </c>
      <c r="I13" s="45">
        <v>2512</v>
      </c>
      <c r="J13" s="64">
        <v>5049.12</v>
      </c>
      <c r="K13" s="64">
        <v>10310.31</v>
      </c>
      <c r="L13" s="1"/>
      <c r="M13" s="1"/>
      <c r="N13" s="1"/>
    </row>
    <row r="14" spans="1:14">
      <c r="A14" s="43" t="s">
        <v>26</v>
      </c>
      <c r="B14" s="58">
        <v>2375740008</v>
      </c>
      <c r="C14" s="58">
        <v>335346</v>
      </c>
      <c r="D14" s="60" t="s">
        <v>40</v>
      </c>
      <c r="E14" s="44">
        <v>39899</v>
      </c>
      <c r="F14" s="44">
        <v>39932</v>
      </c>
      <c r="G14" s="62">
        <v>200904</v>
      </c>
      <c r="H14" s="43" t="s">
        <v>28</v>
      </c>
      <c r="I14" s="43"/>
      <c r="J14" s="64">
        <v>3816</v>
      </c>
      <c r="K14" s="64">
        <v>8634.33</v>
      </c>
      <c r="L14" s="1"/>
      <c r="M14" s="1"/>
      <c r="N14" s="1"/>
    </row>
    <row r="15" spans="1:14">
      <c r="A15" s="43" t="s">
        <v>26</v>
      </c>
      <c r="B15" s="58">
        <v>2375740008</v>
      </c>
      <c r="C15" s="58">
        <v>335346</v>
      </c>
      <c r="D15" s="60" t="s">
        <v>40</v>
      </c>
      <c r="E15" s="44">
        <v>39899</v>
      </c>
      <c r="F15" s="44">
        <v>39932</v>
      </c>
      <c r="G15" s="62">
        <v>200904</v>
      </c>
      <c r="H15" s="43" t="s">
        <v>29</v>
      </c>
      <c r="I15" s="45">
        <v>168</v>
      </c>
      <c r="J15" s="64">
        <v>57.96</v>
      </c>
      <c r="K15" s="64">
        <v>8634.33</v>
      </c>
      <c r="L15" s="1"/>
      <c r="M15" s="1"/>
      <c r="N15" s="1"/>
    </row>
    <row r="16" spans="1:14">
      <c r="A16" s="43" t="s">
        <v>26</v>
      </c>
      <c r="B16" s="58">
        <v>2375740008</v>
      </c>
      <c r="C16" s="58">
        <v>335346</v>
      </c>
      <c r="D16" s="60" t="s">
        <v>40</v>
      </c>
      <c r="E16" s="44">
        <v>39899</v>
      </c>
      <c r="F16" s="44">
        <v>39932</v>
      </c>
      <c r="G16" s="62">
        <v>200904</v>
      </c>
      <c r="H16" s="43" t="s">
        <v>30</v>
      </c>
      <c r="I16" s="45">
        <v>168</v>
      </c>
      <c r="J16" s="64">
        <v>-1.68</v>
      </c>
      <c r="K16" s="64">
        <v>8634.33</v>
      </c>
      <c r="L16" s="1"/>
      <c r="M16" s="1"/>
      <c r="N16" s="1"/>
    </row>
    <row r="17" spans="1:14">
      <c r="A17" s="43" t="s">
        <v>26</v>
      </c>
      <c r="B17" s="58">
        <v>2375740008</v>
      </c>
      <c r="C17" s="58">
        <v>335346</v>
      </c>
      <c r="D17" s="60" t="s">
        <v>40</v>
      </c>
      <c r="E17" s="44">
        <v>39899</v>
      </c>
      <c r="F17" s="44">
        <v>39932</v>
      </c>
      <c r="G17" s="62">
        <v>200904</v>
      </c>
      <c r="H17" s="43" t="s">
        <v>31</v>
      </c>
      <c r="I17" s="45">
        <v>168</v>
      </c>
      <c r="J17" s="64">
        <v>146.16</v>
      </c>
      <c r="K17" s="64">
        <v>8634.33</v>
      </c>
      <c r="L17" s="1"/>
      <c r="M17" s="1"/>
      <c r="N17" s="1"/>
    </row>
    <row r="18" spans="1:14">
      <c r="A18" s="43" t="s">
        <v>26</v>
      </c>
      <c r="B18" s="58">
        <v>2375740008</v>
      </c>
      <c r="C18" s="58">
        <v>335346</v>
      </c>
      <c r="D18" s="60" t="s">
        <v>40</v>
      </c>
      <c r="E18" s="44">
        <v>39899</v>
      </c>
      <c r="F18" s="44">
        <v>39932</v>
      </c>
      <c r="G18" s="62">
        <v>200904</v>
      </c>
      <c r="H18" s="43" t="s">
        <v>32</v>
      </c>
      <c r="I18" s="45">
        <v>1839</v>
      </c>
      <c r="J18" s="64">
        <v>919.5</v>
      </c>
      <c r="K18" s="64">
        <v>8634.33</v>
      </c>
      <c r="L18" s="1"/>
      <c r="M18" s="1"/>
      <c r="N18" s="1"/>
    </row>
    <row r="19" spans="1:14">
      <c r="A19" s="43" t="s">
        <v>26</v>
      </c>
      <c r="B19" s="58">
        <v>2375740008</v>
      </c>
      <c r="C19" s="58">
        <v>335346</v>
      </c>
      <c r="D19" s="60" t="s">
        <v>40</v>
      </c>
      <c r="E19" s="44">
        <v>39899</v>
      </c>
      <c r="F19" s="44">
        <v>39932</v>
      </c>
      <c r="G19" s="62">
        <v>200904</v>
      </c>
      <c r="H19" s="43" t="s">
        <v>33</v>
      </c>
      <c r="I19" s="45">
        <v>1839</v>
      </c>
      <c r="J19" s="64">
        <v>3696.39</v>
      </c>
      <c r="K19" s="64">
        <v>8634.33</v>
      </c>
      <c r="L19" s="1"/>
      <c r="M19" s="1"/>
      <c r="N19" s="1"/>
    </row>
    <row r="20" spans="1:14">
      <c r="A20" s="43" t="s">
        <v>26</v>
      </c>
      <c r="B20" s="58">
        <v>2375740008</v>
      </c>
      <c r="C20" s="58">
        <v>340874</v>
      </c>
      <c r="D20" s="60" t="s">
        <v>40</v>
      </c>
      <c r="E20" s="44">
        <v>39932</v>
      </c>
      <c r="F20" s="44">
        <v>39962</v>
      </c>
      <c r="G20" s="62">
        <v>200905</v>
      </c>
      <c r="H20" s="43" t="s">
        <v>28</v>
      </c>
      <c r="I20" s="43"/>
      <c r="J20" s="64">
        <v>3816</v>
      </c>
      <c r="K20" s="64">
        <v>7634.86</v>
      </c>
      <c r="L20" s="1"/>
      <c r="M20" s="1"/>
      <c r="N20" s="1"/>
    </row>
    <row r="21" spans="1:14">
      <c r="A21" s="43" t="s">
        <v>26</v>
      </c>
      <c r="B21" s="58">
        <v>2375740008</v>
      </c>
      <c r="C21" s="58">
        <v>340874</v>
      </c>
      <c r="D21" s="60" t="s">
        <v>40</v>
      </c>
      <c r="E21" s="44">
        <v>39932</v>
      </c>
      <c r="F21" s="44">
        <v>39962</v>
      </c>
      <c r="G21" s="62">
        <v>200905</v>
      </c>
      <c r="H21" s="43" t="s">
        <v>29</v>
      </c>
      <c r="I21" s="45">
        <v>203</v>
      </c>
      <c r="J21" s="64">
        <v>70.040000000000006</v>
      </c>
      <c r="K21" s="64">
        <v>7634.86</v>
      </c>
      <c r="L21" s="1"/>
      <c r="M21" s="1"/>
      <c r="N21" s="1"/>
    </row>
    <row r="22" spans="1:14">
      <c r="A22" s="43" t="s">
        <v>26</v>
      </c>
      <c r="B22" s="58">
        <v>2375740008</v>
      </c>
      <c r="C22" s="58">
        <v>340874</v>
      </c>
      <c r="D22" s="60" t="s">
        <v>40</v>
      </c>
      <c r="E22" s="44">
        <v>39932</v>
      </c>
      <c r="F22" s="44">
        <v>39962</v>
      </c>
      <c r="G22" s="62">
        <v>200905</v>
      </c>
      <c r="H22" s="43" t="s">
        <v>30</v>
      </c>
      <c r="I22" s="45">
        <v>203</v>
      </c>
      <c r="J22" s="64">
        <v>-2.0299999999999998</v>
      </c>
      <c r="K22" s="64">
        <v>7634.86</v>
      </c>
      <c r="L22" s="1"/>
      <c r="M22" s="1"/>
      <c r="N22" s="1"/>
    </row>
    <row r="23" spans="1:14">
      <c r="A23" s="43" t="s">
        <v>26</v>
      </c>
      <c r="B23" s="58">
        <v>2375740008</v>
      </c>
      <c r="C23" s="58">
        <v>340874</v>
      </c>
      <c r="D23" s="60" t="s">
        <v>40</v>
      </c>
      <c r="E23" s="44">
        <v>39932</v>
      </c>
      <c r="F23" s="44">
        <v>39962</v>
      </c>
      <c r="G23" s="62">
        <v>200905</v>
      </c>
      <c r="H23" s="43" t="s">
        <v>31</v>
      </c>
      <c r="I23" s="45">
        <v>203</v>
      </c>
      <c r="J23" s="64">
        <v>176.61</v>
      </c>
      <c r="K23" s="64">
        <v>7634.86</v>
      </c>
      <c r="L23" s="1"/>
      <c r="M23" s="1"/>
      <c r="N23" s="1"/>
    </row>
    <row r="24" spans="1:14">
      <c r="A24" s="43" t="s">
        <v>26</v>
      </c>
      <c r="B24" s="58">
        <v>2375740008</v>
      </c>
      <c r="C24" s="58">
        <v>340874</v>
      </c>
      <c r="D24" s="60" t="s">
        <v>40</v>
      </c>
      <c r="E24" s="44">
        <v>39932</v>
      </c>
      <c r="F24" s="44">
        <v>39962</v>
      </c>
      <c r="G24" s="62">
        <v>200905</v>
      </c>
      <c r="H24" s="43" t="s">
        <v>32</v>
      </c>
      <c r="I24" s="45">
        <v>1424</v>
      </c>
      <c r="J24" s="64">
        <v>712</v>
      </c>
      <c r="K24" s="64">
        <v>7634.86</v>
      </c>
      <c r="L24" s="1"/>
      <c r="M24" s="1"/>
      <c r="N24" s="1"/>
    </row>
    <row r="25" spans="1:14">
      <c r="A25" s="43" t="s">
        <v>26</v>
      </c>
      <c r="B25" s="58">
        <v>2375740008</v>
      </c>
      <c r="C25" s="58">
        <v>340874</v>
      </c>
      <c r="D25" s="60" t="s">
        <v>40</v>
      </c>
      <c r="E25" s="44">
        <v>39932</v>
      </c>
      <c r="F25" s="44">
        <v>39962</v>
      </c>
      <c r="G25" s="62">
        <v>200905</v>
      </c>
      <c r="H25" s="43" t="s">
        <v>33</v>
      </c>
      <c r="I25" s="45">
        <v>1424</v>
      </c>
      <c r="J25" s="64">
        <v>2862.24</v>
      </c>
      <c r="K25" s="64">
        <v>7634.86</v>
      </c>
      <c r="L25" s="1"/>
      <c r="M25" s="1"/>
      <c r="N25" s="1"/>
    </row>
    <row r="26" spans="1:14">
      <c r="A26" s="43" t="s">
        <v>26</v>
      </c>
      <c r="B26" s="58">
        <v>2375740008</v>
      </c>
      <c r="C26" s="58">
        <v>345528</v>
      </c>
      <c r="D26" s="60" t="s">
        <v>40</v>
      </c>
      <c r="E26" s="44">
        <v>39962</v>
      </c>
      <c r="F26" s="44">
        <v>39991</v>
      </c>
      <c r="G26" s="62">
        <v>200906</v>
      </c>
      <c r="H26" s="43" t="s">
        <v>28</v>
      </c>
      <c r="I26" s="43"/>
      <c r="J26" s="64">
        <v>3816</v>
      </c>
      <c r="K26" s="64">
        <v>7638.04</v>
      </c>
      <c r="L26" s="1"/>
      <c r="M26" s="1"/>
      <c r="N26" s="1"/>
    </row>
    <row r="27" spans="1:14">
      <c r="A27" s="43" t="s">
        <v>26</v>
      </c>
      <c r="B27" s="58">
        <v>2375740008</v>
      </c>
      <c r="C27" s="58">
        <v>345528</v>
      </c>
      <c r="D27" s="60" t="s">
        <v>40</v>
      </c>
      <c r="E27" s="44">
        <v>39962</v>
      </c>
      <c r="F27" s="44">
        <v>39991</v>
      </c>
      <c r="G27" s="62">
        <v>200906</v>
      </c>
      <c r="H27" s="43" t="s">
        <v>29</v>
      </c>
      <c r="I27" s="45">
        <v>212</v>
      </c>
      <c r="J27" s="64">
        <v>7.57</v>
      </c>
      <c r="K27" s="64">
        <v>7638.04</v>
      </c>
      <c r="L27" s="1"/>
      <c r="M27" s="1"/>
      <c r="N27" s="1"/>
    </row>
    <row r="28" spans="1:14" ht="12" customHeight="1">
      <c r="A28" s="43" t="s">
        <v>26</v>
      </c>
      <c r="B28" s="58">
        <v>2375740008</v>
      </c>
      <c r="C28" s="58">
        <v>345528</v>
      </c>
      <c r="D28" s="60" t="s">
        <v>40</v>
      </c>
      <c r="E28" s="44">
        <v>39962</v>
      </c>
      <c r="F28" s="44">
        <v>39991</v>
      </c>
      <c r="G28" s="62">
        <v>200906</v>
      </c>
      <c r="H28" s="43" t="s">
        <v>29</v>
      </c>
      <c r="I28" s="45">
        <v>212</v>
      </c>
      <c r="J28" s="64">
        <v>66.52</v>
      </c>
      <c r="K28" s="64">
        <v>7638.04</v>
      </c>
      <c r="L28" s="1"/>
      <c r="M28" s="1"/>
      <c r="N28" s="1"/>
    </row>
    <row r="29" spans="1:14" s="53" customFormat="1">
      <c r="A29" s="50" t="s">
        <v>26</v>
      </c>
      <c r="B29" s="59">
        <v>2375740008</v>
      </c>
      <c r="C29" s="59">
        <v>345528</v>
      </c>
      <c r="D29" s="61" t="s">
        <v>40</v>
      </c>
      <c r="E29" s="51">
        <v>39962</v>
      </c>
      <c r="F29" s="51">
        <v>39991</v>
      </c>
      <c r="G29" s="63">
        <v>200906</v>
      </c>
      <c r="H29" s="50" t="s">
        <v>34</v>
      </c>
      <c r="I29" s="46">
        <v>212</v>
      </c>
      <c r="J29" s="65">
        <v>0</v>
      </c>
      <c r="K29" s="65">
        <v>7638.04</v>
      </c>
      <c r="L29" s="52"/>
      <c r="M29" s="52"/>
      <c r="N29" s="52"/>
    </row>
    <row r="30" spans="1:14" s="53" customFormat="1">
      <c r="A30" s="50" t="s">
        <v>26</v>
      </c>
      <c r="B30" s="59">
        <v>2375740008</v>
      </c>
      <c r="C30" s="59">
        <v>345528</v>
      </c>
      <c r="D30" s="61" t="s">
        <v>40</v>
      </c>
      <c r="E30" s="51">
        <v>39962</v>
      </c>
      <c r="F30" s="51">
        <v>39991</v>
      </c>
      <c r="G30" s="63">
        <v>200906</v>
      </c>
      <c r="H30" s="50" t="s">
        <v>34</v>
      </c>
      <c r="I30" s="46">
        <v>212</v>
      </c>
      <c r="J30" s="65">
        <v>3.99</v>
      </c>
      <c r="K30" s="65">
        <v>7638.04</v>
      </c>
      <c r="L30" s="52"/>
      <c r="M30" s="52"/>
      <c r="N30" s="52"/>
    </row>
    <row r="31" spans="1:14">
      <c r="A31" s="43" t="s">
        <v>26</v>
      </c>
      <c r="B31" s="58">
        <v>2375740008</v>
      </c>
      <c r="C31" s="58">
        <v>345528</v>
      </c>
      <c r="D31" s="60" t="s">
        <v>40</v>
      </c>
      <c r="E31" s="44">
        <v>39962</v>
      </c>
      <c r="F31" s="44">
        <v>39991</v>
      </c>
      <c r="G31" s="62">
        <v>200906</v>
      </c>
      <c r="H31" s="43" t="s">
        <v>30</v>
      </c>
      <c r="I31" s="45">
        <v>212</v>
      </c>
      <c r="J31" s="64">
        <v>-2.12</v>
      </c>
      <c r="K31" s="64">
        <v>7638.04</v>
      </c>
      <c r="L31" s="1"/>
      <c r="M31" s="1"/>
      <c r="N31" s="1"/>
    </row>
    <row r="32" spans="1:14">
      <c r="A32" s="43" t="s">
        <v>26</v>
      </c>
      <c r="B32" s="58">
        <v>2375740008</v>
      </c>
      <c r="C32" s="58">
        <v>345528</v>
      </c>
      <c r="D32" s="60" t="s">
        <v>40</v>
      </c>
      <c r="E32" s="44">
        <v>39962</v>
      </c>
      <c r="F32" s="44">
        <v>39991</v>
      </c>
      <c r="G32" s="62">
        <v>200906</v>
      </c>
      <c r="H32" s="43" t="s">
        <v>31</v>
      </c>
      <c r="I32" s="45">
        <v>212</v>
      </c>
      <c r="J32" s="64">
        <v>19.079999999999998</v>
      </c>
      <c r="K32" s="64">
        <v>7638.04</v>
      </c>
      <c r="L32" s="1"/>
      <c r="M32" s="1"/>
      <c r="N32" s="1"/>
    </row>
    <row r="33" spans="1:14">
      <c r="A33" s="43" t="s">
        <v>26</v>
      </c>
      <c r="B33" s="58">
        <v>2375740008</v>
      </c>
      <c r="C33" s="58">
        <v>345528</v>
      </c>
      <c r="D33" s="60" t="s">
        <v>40</v>
      </c>
      <c r="E33" s="44">
        <v>39962</v>
      </c>
      <c r="F33" s="44">
        <v>39991</v>
      </c>
      <c r="G33" s="62">
        <v>200906</v>
      </c>
      <c r="H33" s="43" t="s">
        <v>31</v>
      </c>
      <c r="I33" s="45">
        <v>212</v>
      </c>
      <c r="J33" s="64">
        <v>169.16</v>
      </c>
      <c r="K33" s="64">
        <v>7638.04</v>
      </c>
      <c r="L33" s="1"/>
      <c r="M33" s="1"/>
      <c r="N33" s="1"/>
    </row>
    <row r="34" spans="1:14">
      <c r="A34" s="43" t="s">
        <v>26</v>
      </c>
      <c r="B34" s="58">
        <v>2375740008</v>
      </c>
      <c r="C34" s="58">
        <v>345528</v>
      </c>
      <c r="D34" s="60" t="s">
        <v>40</v>
      </c>
      <c r="E34" s="44">
        <v>39962</v>
      </c>
      <c r="F34" s="44">
        <v>39991</v>
      </c>
      <c r="G34" s="62">
        <v>200906</v>
      </c>
      <c r="H34" s="43" t="s">
        <v>32</v>
      </c>
      <c r="I34" s="45">
        <v>1268</v>
      </c>
      <c r="J34" s="64">
        <v>65.59</v>
      </c>
      <c r="K34" s="64">
        <v>7638.04</v>
      </c>
      <c r="L34" s="1"/>
      <c r="M34" s="1"/>
      <c r="N34" s="1"/>
    </row>
    <row r="35" spans="1:14">
      <c r="A35" s="43" t="s">
        <v>26</v>
      </c>
      <c r="B35" s="58">
        <v>2375740008</v>
      </c>
      <c r="C35" s="58">
        <v>345528</v>
      </c>
      <c r="D35" s="60" t="s">
        <v>40</v>
      </c>
      <c r="E35" s="44">
        <v>39962</v>
      </c>
      <c r="F35" s="44">
        <v>39991</v>
      </c>
      <c r="G35" s="62">
        <v>200906</v>
      </c>
      <c r="H35" s="43" t="s">
        <v>32</v>
      </c>
      <c r="I35" s="45">
        <v>1268</v>
      </c>
      <c r="J35" s="64">
        <v>682.1</v>
      </c>
      <c r="K35" s="64">
        <v>7638.04</v>
      </c>
      <c r="L35" s="1"/>
      <c r="M35" s="1"/>
      <c r="N35" s="1"/>
    </row>
    <row r="36" spans="1:14">
      <c r="A36" s="43" t="s">
        <v>26</v>
      </c>
      <c r="B36" s="58">
        <v>2375740008</v>
      </c>
      <c r="C36" s="58">
        <v>345528</v>
      </c>
      <c r="D36" s="60" t="s">
        <v>40</v>
      </c>
      <c r="E36" s="44">
        <v>39962</v>
      </c>
      <c r="F36" s="44">
        <v>39991</v>
      </c>
      <c r="G36" s="62">
        <v>200906</v>
      </c>
      <c r="H36" s="43" t="s">
        <v>33</v>
      </c>
      <c r="I36" s="45">
        <v>1268</v>
      </c>
      <c r="J36" s="64">
        <v>263.66000000000003</v>
      </c>
      <c r="K36" s="64">
        <v>7638.04</v>
      </c>
      <c r="L36" s="1"/>
      <c r="M36" s="1"/>
      <c r="N36" s="1"/>
    </row>
    <row r="37" spans="1:14">
      <c r="A37" s="43" t="s">
        <v>26</v>
      </c>
      <c r="B37" s="58">
        <v>2375740008</v>
      </c>
      <c r="C37" s="58">
        <v>345528</v>
      </c>
      <c r="D37" s="60" t="s">
        <v>40</v>
      </c>
      <c r="E37" s="44">
        <v>39962</v>
      </c>
      <c r="F37" s="44">
        <v>39991</v>
      </c>
      <c r="G37" s="62">
        <v>200906</v>
      </c>
      <c r="H37" s="43" t="s">
        <v>33</v>
      </c>
      <c r="I37" s="45">
        <v>1268</v>
      </c>
      <c r="J37" s="64">
        <v>2546.4899999999998</v>
      </c>
      <c r="K37" s="64">
        <v>7638.04</v>
      </c>
      <c r="L37" s="1"/>
      <c r="M37" s="1"/>
      <c r="N37" s="1"/>
    </row>
    <row r="38" spans="1:14">
      <c r="A38" s="43" t="s">
        <v>26</v>
      </c>
      <c r="B38" s="58">
        <v>2375740008</v>
      </c>
      <c r="C38" s="58">
        <v>349791</v>
      </c>
      <c r="D38" s="60" t="s">
        <v>40</v>
      </c>
      <c r="E38" s="44">
        <v>39991</v>
      </c>
      <c r="F38" s="44">
        <v>40023</v>
      </c>
      <c r="G38" s="62">
        <v>200907</v>
      </c>
      <c r="H38" s="43" t="s">
        <v>28</v>
      </c>
      <c r="I38" s="43"/>
      <c r="J38" s="64">
        <v>3816</v>
      </c>
      <c r="K38" s="64">
        <v>6788.61</v>
      </c>
      <c r="L38" s="1"/>
      <c r="M38" s="1"/>
      <c r="N38" s="1"/>
    </row>
    <row r="39" spans="1:14">
      <c r="A39" s="43" t="s">
        <v>26</v>
      </c>
      <c r="B39" s="58">
        <v>2375740008</v>
      </c>
      <c r="C39" s="58">
        <v>349791</v>
      </c>
      <c r="D39" s="60" t="s">
        <v>40</v>
      </c>
      <c r="E39" s="44">
        <v>39991</v>
      </c>
      <c r="F39" s="44">
        <v>40023</v>
      </c>
      <c r="G39" s="62">
        <v>200907</v>
      </c>
      <c r="H39" s="43" t="s">
        <v>29</v>
      </c>
      <c r="I39" s="45">
        <v>190</v>
      </c>
      <c r="J39" s="64">
        <v>66.5</v>
      </c>
      <c r="K39" s="64">
        <v>6788.61</v>
      </c>
      <c r="L39" s="1"/>
      <c r="M39" s="1"/>
      <c r="N39" s="1"/>
    </row>
    <row r="40" spans="1:14">
      <c r="A40" s="43" t="s">
        <v>26</v>
      </c>
      <c r="B40" s="58">
        <v>2375740008</v>
      </c>
      <c r="C40" s="58">
        <v>349791</v>
      </c>
      <c r="D40" s="60" t="s">
        <v>40</v>
      </c>
      <c r="E40" s="44">
        <v>39991</v>
      </c>
      <c r="F40" s="44">
        <v>40023</v>
      </c>
      <c r="G40" s="62">
        <v>200907</v>
      </c>
      <c r="H40" s="43" t="s">
        <v>34</v>
      </c>
      <c r="I40" s="45">
        <v>190</v>
      </c>
      <c r="J40" s="64">
        <v>3.99</v>
      </c>
      <c r="K40" s="64">
        <v>6788.61</v>
      </c>
      <c r="L40" s="1"/>
      <c r="M40" s="1"/>
      <c r="N40" s="1"/>
    </row>
    <row r="41" spans="1:14">
      <c r="A41" s="43" t="s">
        <v>26</v>
      </c>
      <c r="B41" s="58">
        <v>2375740008</v>
      </c>
      <c r="C41" s="58">
        <v>349791</v>
      </c>
      <c r="D41" s="60" t="s">
        <v>40</v>
      </c>
      <c r="E41" s="44">
        <v>39991</v>
      </c>
      <c r="F41" s="44">
        <v>40023</v>
      </c>
      <c r="G41" s="62">
        <v>200907</v>
      </c>
      <c r="H41" s="43" t="s">
        <v>30</v>
      </c>
      <c r="I41" s="45">
        <v>190</v>
      </c>
      <c r="J41" s="64">
        <v>-1.9</v>
      </c>
      <c r="K41" s="64">
        <v>6788.61</v>
      </c>
      <c r="L41" s="1"/>
      <c r="M41" s="1"/>
      <c r="N41" s="1"/>
    </row>
    <row r="42" spans="1:14">
      <c r="A42" s="43" t="s">
        <v>26</v>
      </c>
      <c r="B42" s="58">
        <v>2375740008</v>
      </c>
      <c r="C42" s="58">
        <v>349791</v>
      </c>
      <c r="D42" s="60" t="s">
        <v>40</v>
      </c>
      <c r="E42" s="44">
        <v>39991</v>
      </c>
      <c r="F42" s="44">
        <v>40023</v>
      </c>
      <c r="G42" s="62">
        <v>200907</v>
      </c>
      <c r="H42" s="43" t="s">
        <v>31</v>
      </c>
      <c r="I42" s="45">
        <v>190</v>
      </c>
      <c r="J42" s="64">
        <v>169.1</v>
      </c>
      <c r="K42" s="64">
        <v>6788.61</v>
      </c>
      <c r="L42" s="1"/>
    </row>
    <row r="43" spans="1:14">
      <c r="A43" s="43" t="s">
        <v>26</v>
      </c>
      <c r="B43" s="58">
        <v>2375740008</v>
      </c>
      <c r="C43" s="58">
        <v>349791</v>
      </c>
      <c r="D43" s="60" t="s">
        <v>40</v>
      </c>
      <c r="E43" s="44">
        <v>39991</v>
      </c>
      <c r="F43" s="44">
        <v>40023</v>
      </c>
      <c r="G43" s="62">
        <v>200907</v>
      </c>
      <c r="H43" s="43" t="s">
        <v>32</v>
      </c>
      <c r="I43" s="45">
        <v>963</v>
      </c>
      <c r="J43" s="64">
        <v>577.79999999999995</v>
      </c>
      <c r="K43" s="64">
        <v>6788.61</v>
      </c>
      <c r="L43" s="1"/>
    </row>
    <row r="44" spans="1:14">
      <c r="A44" s="43" t="s">
        <v>26</v>
      </c>
      <c r="B44" s="58">
        <v>2375740008</v>
      </c>
      <c r="C44" s="58">
        <v>349791</v>
      </c>
      <c r="D44" s="60" t="s">
        <v>40</v>
      </c>
      <c r="E44" s="44">
        <v>39991</v>
      </c>
      <c r="F44" s="44">
        <v>40023</v>
      </c>
      <c r="G44" s="62">
        <v>200907</v>
      </c>
      <c r="H44" s="43" t="s">
        <v>33</v>
      </c>
      <c r="I44" s="45">
        <v>963</v>
      </c>
      <c r="J44" s="64">
        <v>2157.12</v>
      </c>
      <c r="K44" s="64">
        <v>6788.61</v>
      </c>
      <c r="L44" s="1"/>
    </row>
    <row r="45" spans="1:14">
      <c r="A45" s="43" t="s">
        <v>26</v>
      </c>
      <c r="B45" s="58">
        <v>2375740008</v>
      </c>
      <c r="C45" s="58">
        <v>354165</v>
      </c>
      <c r="D45" s="60" t="s">
        <v>40</v>
      </c>
      <c r="E45" s="44">
        <v>40023</v>
      </c>
      <c r="F45" s="44">
        <v>40053</v>
      </c>
      <c r="G45" s="62">
        <v>200908</v>
      </c>
      <c r="H45" s="43" t="s">
        <v>28</v>
      </c>
      <c r="I45" s="43"/>
      <c r="J45" s="64">
        <v>3816</v>
      </c>
      <c r="K45" s="64">
        <v>7142.93</v>
      </c>
      <c r="L45" s="1"/>
    </row>
    <row r="46" spans="1:14">
      <c r="A46" s="43" t="s">
        <v>26</v>
      </c>
      <c r="B46" s="58">
        <v>2375740008</v>
      </c>
      <c r="C46" s="58">
        <v>354165</v>
      </c>
      <c r="D46" s="60" t="s">
        <v>40</v>
      </c>
      <c r="E46" s="44">
        <v>40023</v>
      </c>
      <c r="F46" s="44">
        <v>40053</v>
      </c>
      <c r="G46" s="62">
        <v>200908</v>
      </c>
      <c r="H46" s="43" t="s">
        <v>29</v>
      </c>
      <c r="I46" s="45">
        <v>194</v>
      </c>
      <c r="J46" s="64">
        <v>67.900000000000006</v>
      </c>
      <c r="K46" s="64">
        <v>7142.93</v>
      </c>
      <c r="L46" s="1"/>
    </row>
    <row r="47" spans="1:14">
      <c r="A47" s="43" t="s">
        <v>26</v>
      </c>
      <c r="B47" s="58">
        <v>2375740008</v>
      </c>
      <c r="C47" s="58">
        <v>354165</v>
      </c>
      <c r="D47" s="60" t="s">
        <v>40</v>
      </c>
      <c r="E47" s="44">
        <v>40023</v>
      </c>
      <c r="F47" s="44">
        <v>40053</v>
      </c>
      <c r="G47" s="62">
        <v>200908</v>
      </c>
      <c r="H47" s="43" t="s">
        <v>34</v>
      </c>
      <c r="I47" s="45">
        <v>194</v>
      </c>
      <c r="J47" s="64">
        <v>4.07</v>
      </c>
      <c r="K47" s="64">
        <v>7142.93</v>
      </c>
      <c r="L47" s="1"/>
    </row>
    <row r="48" spans="1:14">
      <c r="A48" s="43" t="s">
        <v>26</v>
      </c>
      <c r="B48" s="58">
        <v>2375740008</v>
      </c>
      <c r="C48" s="58">
        <v>354165</v>
      </c>
      <c r="D48" s="60" t="s">
        <v>40</v>
      </c>
      <c r="E48" s="44">
        <v>40023</v>
      </c>
      <c r="F48" s="44">
        <v>40053</v>
      </c>
      <c r="G48" s="62">
        <v>200908</v>
      </c>
      <c r="H48" s="43" t="s">
        <v>30</v>
      </c>
      <c r="I48" s="45">
        <v>194</v>
      </c>
      <c r="J48" s="64">
        <v>-1.94</v>
      </c>
      <c r="K48" s="64">
        <v>7142.93</v>
      </c>
      <c r="L48" s="1"/>
    </row>
    <row r="49" spans="1:12">
      <c r="A49" s="43" t="s">
        <v>26</v>
      </c>
      <c r="B49" s="58">
        <v>2375740008</v>
      </c>
      <c r="C49" s="58">
        <v>354165</v>
      </c>
      <c r="D49" s="60" t="s">
        <v>40</v>
      </c>
      <c r="E49" s="44">
        <v>40023</v>
      </c>
      <c r="F49" s="44">
        <v>40053</v>
      </c>
      <c r="G49" s="62">
        <v>200908</v>
      </c>
      <c r="H49" s="43" t="s">
        <v>31</v>
      </c>
      <c r="I49" s="45">
        <v>194</v>
      </c>
      <c r="J49" s="64">
        <v>172.66</v>
      </c>
      <c r="K49" s="64">
        <v>7142.93</v>
      </c>
      <c r="L49" s="1"/>
    </row>
    <row r="50" spans="1:12">
      <c r="A50" s="43" t="s">
        <v>26</v>
      </c>
      <c r="B50" s="58">
        <v>2375740008</v>
      </c>
      <c r="C50" s="58">
        <v>354165</v>
      </c>
      <c r="D50" s="60" t="s">
        <v>40</v>
      </c>
      <c r="E50" s="44">
        <v>40023</v>
      </c>
      <c r="F50" s="44">
        <v>40053</v>
      </c>
      <c r="G50" s="62">
        <v>200908</v>
      </c>
      <c r="H50" s="43" t="s">
        <v>32</v>
      </c>
      <c r="I50" s="45">
        <v>1086</v>
      </c>
      <c r="J50" s="64">
        <v>651.6</v>
      </c>
      <c r="K50" s="64">
        <v>7142.93</v>
      </c>
      <c r="L50" s="1"/>
    </row>
    <row r="51" spans="1:12">
      <c r="A51" s="43" t="s">
        <v>26</v>
      </c>
      <c r="B51" s="58">
        <v>2375740008</v>
      </c>
      <c r="C51" s="58">
        <v>354165</v>
      </c>
      <c r="D51" s="60" t="s">
        <v>40</v>
      </c>
      <c r="E51" s="44">
        <v>40023</v>
      </c>
      <c r="F51" s="44">
        <v>40053</v>
      </c>
      <c r="G51" s="62">
        <v>200908</v>
      </c>
      <c r="H51" s="43" t="s">
        <v>33</v>
      </c>
      <c r="I51" s="45">
        <v>1086</v>
      </c>
      <c r="J51" s="64">
        <v>2432.64</v>
      </c>
      <c r="K51" s="64">
        <v>7142.93</v>
      </c>
      <c r="L51" s="1"/>
    </row>
    <row r="52" spans="1:12">
      <c r="A52" s="43" t="s">
        <v>26</v>
      </c>
      <c r="B52" s="58">
        <v>2375740008</v>
      </c>
      <c r="C52" s="58">
        <v>358932</v>
      </c>
      <c r="D52" s="60" t="s">
        <v>40</v>
      </c>
      <c r="E52" s="44">
        <v>40053</v>
      </c>
      <c r="F52" s="44">
        <v>40085</v>
      </c>
      <c r="G52" s="62">
        <v>200909</v>
      </c>
      <c r="H52" s="43" t="s">
        <v>28</v>
      </c>
      <c r="I52" s="43"/>
      <c r="J52" s="64">
        <v>3816</v>
      </c>
      <c r="K52" s="64">
        <v>7677.43</v>
      </c>
      <c r="L52" s="1"/>
    </row>
    <row r="53" spans="1:12">
      <c r="A53" s="43" t="s">
        <v>26</v>
      </c>
      <c r="B53" s="58">
        <v>2375740008</v>
      </c>
      <c r="C53" s="58">
        <v>358932</v>
      </c>
      <c r="D53" s="60" t="s">
        <v>40</v>
      </c>
      <c r="E53" s="44">
        <v>40053</v>
      </c>
      <c r="F53" s="44">
        <v>40085</v>
      </c>
      <c r="G53" s="62">
        <v>200909</v>
      </c>
      <c r="H53" s="43" t="s">
        <v>29</v>
      </c>
      <c r="I53" s="45">
        <v>199</v>
      </c>
      <c r="J53" s="64">
        <v>69.650000000000006</v>
      </c>
      <c r="K53" s="64">
        <v>7677.43</v>
      </c>
      <c r="L53" s="1"/>
    </row>
    <row r="54" spans="1:12">
      <c r="A54" s="43" t="s">
        <v>26</v>
      </c>
      <c r="B54" s="58">
        <v>2375740008</v>
      </c>
      <c r="C54" s="58">
        <v>358932</v>
      </c>
      <c r="D54" s="60" t="s">
        <v>40</v>
      </c>
      <c r="E54" s="44">
        <v>40053</v>
      </c>
      <c r="F54" s="44">
        <v>40085</v>
      </c>
      <c r="G54" s="62">
        <v>200909</v>
      </c>
      <c r="H54" s="43" t="s">
        <v>34</v>
      </c>
      <c r="I54" s="45">
        <v>199</v>
      </c>
      <c r="J54" s="64">
        <v>4.18</v>
      </c>
      <c r="K54" s="64">
        <v>7677.43</v>
      </c>
      <c r="L54" s="1"/>
    </row>
    <row r="55" spans="1:12">
      <c r="A55" s="43" t="s">
        <v>26</v>
      </c>
      <c r="B55" s="58">
        <v>2375740008</v>
      </c>
      <c r="C55" s="58">
        <v>358932</v>
      </c>
      <c r="D55" s="60" t="s">
        <v>40</v>
      </c>
      <c r="E55" s="44">
        <v>40053</v>
      </c>
      <c r="F55" s="44">
        <v>40085</v>
      </c>
      <c r="G55" s="62">
        <v>200909</v>
      </c>
      <c r="H55" s="43" t="s">
        <v>30</v>
      </c>
      <c r="I55" s="45">
        <v>199</v>
      </c>
      <c r="J55" s="64">
        <v>-1.99</v>
      </c>
      <c r="K55" s="64">
        <v>7677.43</v>
      </c>
      <c r="L55" s="1"/>
    </row>
    <row r="56" spans="1:12">
      <c r="A56" s="43" t="s">
        <v>26</v>
      </c>
      <c r="B56" s="58">
        <v>2375740008</v>
      </c>
      <c r="C56" s="58">
        <v>358932</v>
      </c>
      <c r="D56" s="60" t="s">
        <v>40</v>
      </c>
      <c r="E56" s="44">
        <v>40053</v>
      </c>
      <c r="F56" s="44">
        <v>40085</v>
      </c>
      <c r="G56" s="62">
        <v>200909</v>
      </c>
      <c r="H56" s="43" t="s">
        <v>31</v>
      </c>
      <c r="I56" s="45">
        <v>199</v>
      </c>
      <c r="J56" s="64">
        <v>177.11</v>
      </c>
      <c r="K56" s="64">
        <v>7677.43</v>
      </c>
      <c r="L56" s="1"/>
    </row>
    <row r="57" spans="1:12">
      <c r="A57" s="43" t="s">
        <v>26</v>
      </c>
      <c r="B57" s="58">
        <v>2375740008</v>
      </c>
      <c r="C57" s="58">
        <v>358932</v>
      </c>
      <c r="D57" s="60" t="s">
        <v>40</v>
      </c>
      <c r="E57" s="44">
        <v>40053</v>
      </c>
      <c r="F57" s="44">
        <v>40085</v>
      </c>
      <c r="G57" s="62">
        <v>200909</v>
      </c>
      <c r="H57" s="43" t="s">
        <v>32</v>
      </c>
      <c r="I57" s="45">
        <v>1272</v>
      </c>
      <c r="J57" s="64">
        <v>763.2</v>
      </c>
      <c r="K57" s="64">
        <v>7677.43</v>
      </c>
      <c r="L57" s="1"/>
    </row>
    <row r="58" spans="1:12">
      <c r="A58" s="43" t="s">
        <v>26</v>
      </c>
      <c r="B58" s="58">
        <v>2375740008</v>
      </c>
      <c r="C58" s="58">
        <v>358932</v>
      </c>
      <c r="D58" s="60" t="s">
        <v>40</v>
      </c>
      <c r="E58" s="44">
        <v>40053</v>
      </c>
      <c r="F58" s="44">
        <v>40085</v>
      </c>
      <c r="G58" s="62">
        <v>200909</v>
      </c>
      <c r="H58" s="43" t="s">
        <v>33</v>
      </c>
      <c r="I58" s="45">
        <v>1272</v>
      </c>
      <c r="J58" s="64">
        <v>2849.28</v>
      </c>
      <c r="K58" s="64">
        <v>7677.43</v>
      </c>
      <c r="L58" s="1"/>
    </row>
    <row r="59" spans="1:12">
      <c r="A59" s="43" t="s">
        <v>26</v>
      </c>
      <c r="B59" s="58">
        <v>2375740008</v>
      </c>
      <c r="C59" s="58">
        <v>363715</v>
      </c>
      <c r="D59" s="60" t="s">
        <v>40</v>
      </c>
      <c r="E59" s="44">
        <v>40085</v>
      </c>
      <c r="F59" s="44">
        <v>40115</v>
      </c>
      <c r="G59" s="62">
        <v>200910</v>
      </c>
      <c r="H59" s="43" t="s">
        <v>28</v>
      </c>
      <c r="I59" s="43"/>
      <c r="J59" s="64">
        <v>3816</v>
      </c>
      <c r="K59" s="64">
        <v>8799.06</v>
      </c>
      <c r="L59" s="1"/>
    </row>
    <row r="60" spans="1:12">
      <c r="A60" s="43" t="s">
        <v>26</v>
      </c>
      <c r="B60" s="58">
        <v>2375740008</v>
      </c>
      <c r="C60" s="58">
        <v>363715</v>
      </c>
      <c r="D60" s="60" t="s">
        <v>40</v>
      </c>
      <c r="E60" s="44">
        <v>40085</v>
      </c>
      <c r="F60" s="44">
        <v>40115</v>
      </c>
      <c r="G60" s="62">
        <v>200910</v>
      </c>
      <c r="H60" s="43" t="s">
        <v>29</v>
      </c>
      <c r="I60" s="45">
        <v>158</v>
      </c>
      <c r="J60" s="64">
        <v>55.3</v>
      </c>
      <c r="K60" s="64">
        <v>8799.06</v>
      </c>
      <c r="L60" s="1"/>
    </row>
    <row r="61" spans="1:12">
      <c r="A61" s="43" t="s">
        <v>26</v>
      </c>
      <c r="B61" s="58">
        <v>2375740008</v>
      </c>
      <c r="C61" s="58">
        <v>363715</v>
      </c>
      <c r="D61" s="60" t="s">
        <v>40</v>
      </c>
      <c r="E61" s="44">
        <v>40085</v>
      </c>
      <c r="F61" s="44">
        <v>40115</v>
      </c>
      <c r="G61" s="62">
        <v>200910</v>
      </c>
      <c r="H61" s="43" t="s">
        <v>34</v>
      </c>
      <c r="I61" s="45">
        <v>158</v>
      </c>
      <c r="J61" s="64">
        <v>3.32</v>
      </c>
      <c r="K61" s="64">
        <v>8799.06</v>
      </c>
      <c r="L61" s="1"/>
    </row>
    <row r="62" spans="1:12">
      <c r="A62" s="43" t="s">
        <v>26</v>
      </c>
      <c r="B62" s="58">
        <v>2375740008</v>
      </c>
      <c r="C62" s="58">
        <v>363715</v>
      </c>
      <c r="D62" s="60" t="s">
        <v>40</v>
      </c>
      <c r="E62" s="44">
        <v>40085</v>
      </c>
      <c r="F62" s="44">
        <v>40115</v>
      </c>
      <c r="G62" s="62">
        <v>200910</v>
      </c>
      <c r="H62" s="43" t="s">
        <v>30</v>
      </c>
      <c r="I62" s="45">
        <v>158</v>
      </c>
      <c r="J62" s="64">
        <v>-1.58</v>
      </c>
      <c r="K62" s="64">
        <v>8799.06</v>
      </c>
      <c r="L62" s="1"/>
    </row>
    <row r="63" spans="1:12">
      <c r="A63" s="43" t="s">
        <v>26</v>
      </c>
      <c r="B63" s="58">
        <v>2375740008</v>
      </c>
      <c r="C63" s="58">
        <v>363715</v>
      </c>
      <c r="D63" s="60" t="s">
        <v>40</v>
      </c>
      <c r="E63" s="44">
        <v>40085</v>
      </c>
      <c r="F63" s="44">
        <v>40115</v>
      </c>
      <c r="G63" s="62">
        <v>200910</v>
      </c>
      <c r="H63" s="43" t="s">
        <v>31</v>
      </c>
      <c r="I63" s="45">
        <v>158</v>
      </c>
      <c r="J63" s="64">
        <v>140.62</v>
      </c>
      <c r="K63" s="64">
        <v>8799.06</v>
      </c>
      <c r="L63" s="1"/>
    </row>
    <row r="64" spans="1:12">
      <c r="A64" s="43" t="s">
        <v>26</v>
      </c>
      <c r="B64" s="58">
        <v>2375740008</v>
      </c>
      <c r="C64" s="58">
        <v>363715</v>
      </c>
      <c r="D64" s="60" t="s">
        <v>40</v>
      </c>
      <c r="E64" s="44">
        <v>40085</v>
      </c>
      <c r="F64" s="44">
        <v>40115</v>
      </c>
      <c r="G64" s="62">
        <v>200910</v>
      </c>
      <c r="H64" s="43" t="s">
        <v>32</v>
      </c>
      <c r="I64" s="45">
        <v>1685</v>
      </c>
      <c r="J64" s="64">
        <v>1011</v>
      </c>
      <c r="K64" s="64">
        <v>8799.06</v>
      </c>
      <c r="L64" s="1"/>
    </row>
    <row r="65" spans="1:12">
      <c r="A65" s="43" t="s">
        <v>26</v>
      </c>
      <c r="B65" s="58">
        <v>2375740008</v>
      </c>
      <c r="C65" s="58">
        <v>363715</v>
      </c>
      <c r="D65" s="60" t="s">
        <v>40</v>
      </c>
      <c r="E65" s="44">
        <v>40085</v>
      </c>
      <c r="F65" s="44">
        <v>40115</v>
      </c>
      <c r="G65" s="62">
        <v>200910</v>
      </c>
      <c r="H65" s="43" t="s">
        <v>33</v>
      </c>
      <c r="I65" s="45">
        <v>1685</v>
      </c>
      <c r="J65" s="64">
        <v>3774.4</v>
      </c>
      <c r="K65" s="64">
        <v>8799.06</v>
      </c>
      <c r="L65" s="1"/>
    </row>
    <row r="66" spans="1:12">
      <c r="A66" s="43" t="s">
        <v>26</v>
      </c>
      <c r="B66" s="58">
        <v>2375740008</v>
      </c>
      <c r="C66" s="58">
        <v>368117</v>
      </c>
      <c r="D66" s="60" t="s">
        <v>40</v>
      </c>
      <c r="E66" s="44">
        <v>40115</v>
      </c>
      <c r="F66" s="44">
        <v>40144</v>
      </c>
      <c r="G66" s="62">
        <v>200911</v>
      </c>
      <c r="H66" s="43" t="s">
        <v>28</v>
      </c>
      <c r="I66" s="43"/>
      <c r="J66" s="64">
        <v>3816</v>
      </c>
      <c r="K66" s="64">
        <v>8914.92</v>
      </c>
      <c r="L66" s="1"/>
    </row>
    <row r="67" spans="1:12">
      <c r="A67" s="43" t="s">
        <v>26</v>
      </c>
      <c r="B67" s="58">
        <v>2375740008</v>
      </c>
      <c r="C67" s="58">
        <v>368117</v>
      </c>
      <c r="D67" s="60" t="s">
        <v>40</v>
      </c>
      <c r="E67" s="44">
        <v>40115</v>
      </c>
      <c r="F67" s="44">
        <v>40144</v>
      </c>
      <c r="G67" s="62">
        <v>200911</v>
      </c>
      <c r="H67" s="43" t="s">
        <v>29</v>
      </c>
      <c r="I67" s="45">
        <v>153</v>
      </c>
      <c r="J67" s="64">
        <v>53.55</v>
      </c>
      <c r="K67" s="64">
        <v>8914.92</v>
      </c>
      <c r="L67" s="1"/>
    </row>
    <row r="68" spans="1:12">
      <c r="A68" s="43" t="s">
        <v>26</v>
      </c>
      <c r="B68" s="58">
        <v>2375740008</v>
      </c>
      <c r="C68" s="58">
        <v>368117</v>
      </c>
      <c r="D68" s="60" t="s">
        <v>40</v>
      </c>
      <c r="E68" s="44">
        <v>40115</v>
      </c>
      <c r="F68" s="44">
        <v>40144</v>
      </c>
      <c r="G68" s="62">
        <v>200911</v>
      </c>
      <c r="H68" s="43" t="s">
        <v>34</v>
      </c>
      <c r="I68" s="45">
        <v>153</v>
      </c>
      <c r="J68" s="64">
        <v>3.21</v>
      </c>
      <c r="K68" s="64">
        <v>8914.92</v>
      </c>
      <c r="L68" s="1"/>
    </row>
    <row r="69" spans="1:12">
      <c r="A69" s="43" t="s">
        <v>26</v>
      </c>
      <c r="B69" s="58">
        <v>2375740008</v>
      </c>
      <c r="C69" s="58">
        <v>368117</v>
      </c>
      <c r="D69" s="60" t="s">
        <v>40</v>
      </c>
      <c r="E69" s="44">
        <v>40115</v>
      </c>
      <c r="F69" s="44">
        <v>40144</v>
      </c>
      <c r="G69" s="62">
        <v>200911</v>
      </c>
      <c r="H69" s="43" t="s">
        <v>30</v>
      </c>
      <c r="I69" s="45">
        <v>153</v>
      </c>
      <c r="J69" s="64">
        <v>-1.53</v>
      </c>
      <c r="K69" s="64">
        <v>8914.92</v>
      </c>
      <c r="L69" s="1"/>
    </row>
    <row r="70" spans="1:12">
      <c r="A70" s="43" t="s">
        <v>26</v>
      </c>
      <c r="B70" s="58">
        <v>2375740008</v>
      </c>
      <c r="C70" s="58">
        <v>368117</v>
      </c>
      <c r="D70" s="60" t="s">
        <v>40</v>
      </c>
      <c r="E70" s="44">
        <v>40115</v>
      </c>
      <c r="F70" s="44">
        <v>40144</v>
      </c>
      <c r="G70" s="62">
        <v>200911</v>
      </c>
      <c r="H70" s="43" t="s">
        <v>31</v>
      </c>
      <c r="I70" s="45">
        <v>153</v>
      </c>
      <c r="J70" s="64">
        <v>136.16999999999999</v>
      </c>
      <c r="K70" s="64">
        <v>8914.92</v>
      </c>
      <c r="L70" s="1"/>
    </row>
    <row r="71" spans="1:12">
      <c r="A71" s="43" t="s">
        <v>26</v>
      </c>
      <c r="B71" s="58">
        <v>2375740008</v>
      </c>
      <c r="C71" s="58">
        <v>368117</v>
      </c>
      <c r="D71" s="60" t="s">
        <v>40</v>
      </c>
      <c r="E71" s="44">
        <v>40115</v>
      </c>
      <c r="F71" s="44">
        <v>40144</v>
      </c>
      <c r="G71" s="62">
        <v>200911</v>
      </c>
      <c r="H71" s="43" t="s">
        <v>32</v>
      </c>
      <c r="I71" s="45">
        <v>1728</v>
      </c>
      <c r="J71" s="64">
        <v>1036.8</v>
      </c>
      <c r="K71" s="64">
        <v>8914.92</v>
      </c>
      <c r="L71" s="1"/>
    </row>
    <row r="72" spans="1:12">
      <c r="A72" s="43" t="s">
        <v>26</v>
      </c>
      <c r="B72" s="58">
        <v>2375740008</v>
      </c>
      <c r="C72" s="58">
        <v>368117</v>
      </c>
      <c r="D72" s="60" t="s">
        <v>40</v>
      </c>
      <c r="E72" s="44">
        <v>40115</v>
      </c>
      <c r="F72" s="44">
        <v>40144</v>
      </c>
      <c r="G72" s="62">
        <v>200911</v>
      </c>
      <c r="H72" s="43" t="s">
        <v>33</v>
      </c>
      <c r="I72" s="45">
        <v>1728</v>
      </c>
      <c r="J72" s="64">
        <v>3870.72</v>
      </c>
      <c r="K72" s="64">
        <v>8914.92</v>
      </c>
      <c r="L72" s="1"/>
    </row>
    <row r="73" spans="1:12">
      <c r="A73" s="43" t="s">
        <v>26</v>
      </c>
      <c r="B73" s="58">
        <v>2375740008</v>
      </c>
      <c r="C73" s="58">
        <v>372686</v>
      </c>
      <c r="D73" s="60" t="s">
        <v>40</v>
      </c>
      <c r="E73" s="44">
        <v>40144</v>
      </c>
      <c r="F73" s="44">
        <v>40176</v>
      </c>
      <c r="G73" s="62">
        <v>200912</v>
      </c>
      <c r="H73" s="43" t="s">
        <v>28</v>
      </c>
      <c r="I73" s="43"/>
      <c r="J73" s="64">
        <v>3816</v>
      </c>
      <c r="K73" s="64">
        <v>10840.34</v>
      </c>
      <c r="L73" s="1"/>
    </row>
    <row r="74" spans="1:12">
      <c r="A74" s="43" t="s">
        <v>26</v>
      </c>
      <c r="B74" s="58">
        <v>2375740008</v>
      </c>
      <c r="C74" s="58">
        <v>372686</v>
      </c>
      <c r="D74" s="60" t="s">
        <v>40</v>
      </c>
      <c r="E74" s="44">
        <v>40144</v>
      </c>
      <c r="F74" s="44">
        <v>40176</v>
      </c>
      <c r="G74" s="62">
        <v>200912</v>
      </c>
      <c r="H74" s="43" t="s">
        <v>29</v>
      </c>
      <c r="I74" s="45">
        <v>162</v>
      </c>
      <c r="J74" s="64">
        <v>56.7</v>
      </c>
      <c r="K74" s="64">
        <v>10840.34</v>
      </c>
      <c r="L74" s="1"/>
    </row>
    <row r="75" spans="1:12">
      <c r="A75" s="43" t="s">
        <v>26</v>
      </c>
      <c r="B75" s="58">
        <v>2375740008</v>
      </c>
      <c r="C75" s="58">
        <v>372686</v>
      </c>
      <c r="D75" s="60" t="s">
        <v>40</v>
      </c>
      <c r="E75" s="44">
        <v>40144</v>
      </c>
      <c r="F75" s="44">
        <v>40176</v>
      </c>
      <c r="G75" s="62">
        <v>200912</v>
      </c>
      <c r="H75" s="43" t="s">
        <v>34</v>
      </c>
      <c r="I75" s="45">
        <v>162</v>
      </c>
      <c r="J75" s="64">
        <v>3.4</v>
      </c>
      <c r="K75" s="64">
        <v>10840.34</v>
      </c>
      <c r="L75" s="1"/>
    </row>
    <row r="76" spans="1:12">
      <c r="A76" s="43" t="s">
        <v>26</v>
      </c>
      <c r="B76" s="58">
        <v>2375740008</v>
      </c>
      <c r="C76" s="58">
        <v>372686</v>
      </c>
      <c r="D76" s="60" t="s">
        <v>40</v>
      </c>
      <c r="E76" s="44">
        <v>40144</v>
      </c>
      <c r="F76" s="44">
        <v>40176</v>
      </c>
      <c r="G76" s="62">
        <v>200912</v>
      </c>
      <c r="H76" s="43" t="s">
        <v>30</v>
      </c>
      <c r="I76" s="45">
        <v>162</v>
      </c>
      <c r="J76" s="64">
        <v>-1.62</v>
      </c>
      <c r="K76" s="64">
        <v>10840.34</v>
      </c>
      <c r="L76" s="1"/>
    </row>
    <row r="77" spans="1:12">
      <c r="A77" s="43" t="s">
        <v>26</v>
      </c>
      <c r="B77" s="58">
        <v>2375740008</v>
      </c>
      <c r="C77" s="58">
        <v>372686</v>
      </c>
      <c r="D77" s="60" t="s">
        <v>40</v>
      </c>
      <c r="E77" s="44">
        <v>40144</v>
      </c>
      <c r="F77" s="44">
        <v>40176</v>
      </c>
      <c r="G77" s="62">
        <v>200912</v>
      </c>
      <c r="H77" s="43" t="s">
        <v>31</v>
      </c>
      <c r="I77" s="45">
        <v>162</v>
      </c>
      <c r="J77" s="64">
        <v>144.18</v>
      </c>
      <c r="K77" s="64">
        <v>10840.34</v>
      </c>
      <c r="L77" s="1"/>
    </row>
    <row r="78" spans="1:12">
      <c r="A78" s="43" t="s">
        <v>26</v>
      </c>
      <c r="B78" s="58">
        <v>2375740008</v>
      </c>
      <c r="C78" s="58">
        <v>372686</v>
      </c>
      <c r="D78" s="60" t="s">
        <v>40</v>
      </c>
      <c r="E78" s="44">
        <v>40144</v>
      </c>
      <c r="F78" s="44">
        <v>40176</v>
      </c>
      <c r="G78" s="62">
        <v>200912</v>
      </c>
      <c r="H78" s="43" t="s">
        <v>32</v>
      </c>
      <c r="I78" s="45">
        <v>2402</v>
      </c>
      <c r="J78" s="64">
        <v>1441.2</v>
      </c>
      <c r="K78" s="64">
        <v>10840.34</v>
      </c>
      <c r="L78" s="1"/>
    </row>
    <row r="79" spans="1:12">
      <c r="A79" s="43" t="s">
        <v>26</v>
      </c>
      <c r="B79" s="58">
        <v>2375740008</v>
      </c>
      <c r="C79" s="58">
        <v>372686</v>
      </c>
      <c r="D79" s="60" t="s">
        <v>40</v>
      </c>
      <c r="E79" s="44">
        <v>40144</v>
      </c>
      <c r="F79" s="44">
        <v>40176</v>
      </c>
      <c r="G79" s="62">
        <v>200912</v>
      </c>
      <c r="H79" s="43" t="s">
        <v>33</v>
      </c>
      <c r="I79" s="45">
        <v>2402</v>
      </c>
      <c r="J79" s="64">
        <v>5380.48</v>
      </c>
      <c r="K79" s="64">
        <v>10840.34</v>
      </c>
      <c r="L79" s="1"/>
    </row>
    <row r="80" spans="1:12">
      <c r="A80" s="43" t="s">
        <v>26</v>
      </c>
      <c r="B80" s="58">
        <v>2375740008</v>
      </c>
      <c r="C80" s="58">
        <v>377131</v>
      </c>
      <c r="D80" s="60" t="s">
        <v>40</v>
      </c>
      <c r="E80" s="44">
        <v>40176</v>
      </c>
      <c r="F80" s="44">
        <v>40206</v>
      </c>
      <c r="G80" s="62">
        <v>201001</v>
      </c>
      <c r="H80" s="43" t="s">
        <v>28</v>
      </c>
      <c r="I80" s="43"/>
      <c r="J80" s="64">
        <v>3816</v>
      </c>
      <c r="K80" s="64">
        <v>10792.37</v>
      </c>
      <c r="L80" s="1"/>
    </row>
    <row r="81" spans="1:12">
      <c r="A81" s="43" t="s">
        <v>26</v>
      </c>
      <c r="B81" s="58">
        <v>2375740008</v>
      </c>
      <c r="C81" s="58">
        <v>377131</v>
      </c>
      <c r="D81" s="60" t="s">
        <v>40</v>
      </c>
      <c r="E81" s="44">
        <v>40176</v>
      </c>
      <c r="F81" s="44">
        <v>40206</v>
      </c>
      <c r="G81" s="62">
        <v>201001</v>
      </c>
      <c r="H81" s="43" t="s">
        <v>29</v>
      </c>
      <c r="I81" s="45">
        <v>157</v>
      </c>
      <c r="J81" s="64">
        <v>54.95</v>
      </c>
      <c r="K81" s="64">
        <v>10792.37</v>
      </c>
      <c r="L81" s="1"/>
    </row>
    <row r="82" spans="1:12">
      <c r="A82" s="43" t="s">
        <v>26</v>
      </c>
      <c r="B82" s="58">
        <v>2375740008</v>
      </c>
      <c r="C82" s="58">
        <v>377131</v>
      </c>
      <c r="D82" s="60" t="s">
        <v>40</v>
      </c>
      <c r="E82" s="44">
        <v>40176</v>
      </c>
      <c r="F82" s="44">
        <v>40206</v>
      </c>
      <c r="G82" s="62">
        <v>201001</v>
      </c>
      <c r="H82" s="43" t="s">
        <v>34</v>
      </c>
      <c r="I82" s="45">
        <v>157</v>
      </c>
      <c r="J82" s="64">
        <v>3.3</v>
      </c>
      <c r="K82" s="64">
        <v>10792.37</v>
      </c>
      <c r="L82" s="1"/>
    </row>
    <row r="83" spans="1:12">
      <c r="A83" s="43" t="s">
        <v>26</v>
      </c>
      <c r="B83" s="58">
        <v>2375740008</v>
      </c>
      <c r="C83" s="58">
        <v>377131</v>
      </c>
      <c r="D83" s="60" t="s">
        <v>40</v>
      </c>
      <c r="E83" s="44">
        <v>40176</v>
      </c>
      <c r="F83" s="44">
        <v>40206</v>
      </c>
      <c r="G83" s="62">
        <v>201001</v>
      </c>
      <c r="H83" s="43" t="s">
        <v>30</v>
      </c>
      <c r="I83" s="45">
        <v>157</v>
      </c>
      <c r="J83" s="64">
        <v>-1.57</v>
      </c>
      <c r="K83" s="64">
        <v>10792.37</v>
      </c>
      <c r="L83" s="1"/>
    </row>
    <row r="84" spans="1:12">
      <c r="A84" s="43" t="s">
        <v>26</v>
      </c>
      <c r="B84" s="58">
        <v>2375740008</v>
      </c>
      <c r="C84" s="58">
        <v>377131</v>
      </c>
      <c r="D84" s="60" t="s">
        <v>40</v>
      </c>
      <c r="E84" s="44">
        <v>40176</v>
      </c>
      <c r="F84" s="44">
        <v>40206</v>
      </c>
      <c r="G84" s="62">
        <v>201001</v>
      </c>
      <c r="H84" s="43" t="s">
        <v>31</v>
      </c>
      <c r="I84" s="45">
        <v>157</v>
      </c>
      <c r="J84" s="64">
        <v>139.72999999999999</v>
      </c>
      <c r="K84" s="64">
        <v>10792.37</v>
      </c>
      <c r="L84" s="1"/>
    </row>
    <row r="85" spans="1:12">
      <c r="A85" s="43" t="s">
        <v>26</v>
      </c>
      <c r="B85" s="58">
        <v>2375740008</v>
      </c>
      <c r="C85" s="58">
        <v>377131</v>
      </c>
      <c r="D85" s="60" t="s">
        <v>40</v>
      </c>
      <c r="E85" s="44">
        <v>40176</v>
      </c>
      <c r="F85" s="44">
        <v>40206</v>
      </c>
      <c r="G85" s="62">
        <v>201001</v>
      </c>
      <c r="H85" s="43" t="s">
        <v>32</v>
      </c>
      <c r="I85" s="45">
        <v>2493</v>
      </c>
      <c r="J85" s="64">
        <v>1495.8</v>
      </c>
      <c r="K85" s="64">
        <v>10792.37</v>
      </c>
      <c r="L85" s="1"/>
    </row>
    <row r="86" spans="1:12">
      <c r="A86" s="43" t="s">
        <v>26</v>
      </c>
      <c r="B86" s="58">
        <v>2375740008</v>
      </c>
      <c r="C86" s="58">
        <v>377131</v>
      </c>
      <c r="D86" s="60" t="s">
        <v>40</v>
      </c>
      <c r="E86" s="44">
        <v>40176</v>
      </c>
      <c r="F86" s="44">
        <v>40206</v>
      </c>
      <c r="G86" s="62">
        <v>201001</v>
      </c>
      <c r="H86" s="43" t="s">
        <v>33</v>
      </c>
      <c r="I86" s="45">
        <v>2359</v>
      </c>
      <c r="J86" s="64">
        <v>5284.16</v>
      </c>
      <c r="K86" s="64">
        <v>10792.37</v>
      </c>
      <c r="L86" s="1"/>
    </row>
    <row r="87" spans="1:12">
      <c r="A87" s="43" t="s">
        <v>26</v>
      </c>
      <c r="B87" s="58">
        <v>2375740008</v>
      </c>
      <c r="C87" s="58">
        <v>381729</v>
      </c>
      <c r="D87" s="60" t="s">
        <v>40</v>
      </c>
      <c r="E87" s="44">
        <v>40206</v>
      </c>
      <c r="F87" s="44">
        <v>40235</v>
      </c>
      <c r="G87" s="62">
        <v>201002</v>
      </c>
      <c r="H87" s="43" t="s">
        <v>28</v>
      </c>
      <c r="I87" s="43"/>
      <c r="J87" s="64">
        <v>3816</v>
      </c>
      <c r="K87" s="64">
        <v>11411.52</v>
      </c>
      <c r="L87" s="1"/>
    </row>
    <row r="88" spans="1:12">
      <c r="A88" s="43" t="s">
        <v>26</v>
      </c>
      <c r="B88" s="58">
        <v>2375740008</v>
      </c>
      <c r="C88" s="58">
        <v>381729</v>
      </c>
      <c r="D88" s="60" t="s">
        <v>40</v>
      </c>
      <c r="E88" s="44">
        <v>40206</v>
      </c>
      <c r="F88" s="44">
        <v>40235</v>
      </c>
      <c r="G88" s="62">
        <v>201002</v>
      </c>
      <c r="H88" s="43" t="s">
        <v>29</v>
      </c>
      <c r="I88" s="45">
        <v>160</v>
      </c>
      <c r="J88" s="64">
        <v>56</v>
      </c>
      <c r="K88" s="64">
        <v>11411.52</v>
      </c>
      <c r="L88" s="1"/>
    </row>
    <row r="89" spans="1:12">
      <c r="A89" s="43" t="s">
        <v>26</v>
      </c>
      <c r="B89" s="58">
        <v>2375740008</v>
      </c>
      <c r="C89" s="58">
        <v>381729</v>
      </c>
      <c r="D89" s="60" t="s">
        <v>40</v>
      </c>
      <c r="E89" s="44">
        <v>40206</v>
      </c>
      <c r="F89" s="44">
        <v>40235</v>
      </c>
      <c r="G89" s="62">
        <v>201002</v>
      </c>
      <c r="H89" s="43" t="s">
        <v>34</v>
      </c>
      <c r="I89" s="45">
        <v>160</v>
      </c>
      <c r="J89" s="64">
        <v>3.36</v>
      </c>
      <c r="K89" s="64">
        <v>11411.52</v>
      </c>
      <c r="L89" s="1"/>
    </row>
    <row r="90" spans="1:12">
      <c r="A90" s="43" t="s">
        <v>26</v>
      </c>
      <c r="B90" s="58">
        <v>2375740008</v>
      </c>
      <c r="C90" s="58">
        <v>381729</v>
      </c>
      <c r="D90" s="60" t="s">
        <v>40</v>
      </c>
      <c r="E90" s="44">
        <v>40206</v>
      </c>
      <c r="F90" s="44">
        <v>40235</v>
      </c>
      <c r="G90" s="62">
        <v>201002</v>
      </c>
      <c r="H90" s="43" t="s">
        <v>30</v>
      </c>
      <c r="I90" s="45">
        <v>160</v>
      </c>
      <c r="J90" s="64">
        <v>-1.6</v>
      </c>
      <c r="K90" s="64">
        <v>11411.52</v>
      </c>
      <c r="L90" s="1"/>
    </row>
    <row r="91" spans="1:12">
      <c r="A91" s="43" t="s">
        <v>26</v>
      </c>
      <c r="B91" s="58">
        <v>2375740008</v>
      </c>
      <c r="C91" s="58">
        <v>381729</v>
      </c>
      <c r="D91" s="60" t="s">
        <v>40</v>
      </c>
      <c r="E91" s="44">
        <v>40206</v>
      </c>
      <c r="F91" s="44">
        <v>40235</v>
      </c>
      <c r="G91" s="62">
        <v>201002</v>
      </c>
      <c r="H91" s="43" t="s">
        <v>31</v>
      </c>
      <c r="I91" s="45">
        <v>160</v>
      </c>
      <c r="J91" s="64">
        <v>142.4</v>
      </c>
      <c r="K91" s="64">
        <v>11411.52</v>
      </c>
      <c r="L91" s="1"/>
    </row>
    <row r="92" spans="1:12">
      <c r="A92" s="43" t="s">
        <v>26</v>
      </c>
      <c r="B92" s="58">
        <v>2375740008</v>
      </c>
      <c r="C92" s="58">
        <v>381729</v>
      </c>
      <c r="D92" s="60" t="s">
        <v>40</v>
      </c>
      <c r="E92" s="44">
        <v>40206</v>
      </c>
      <c r="F92" s="44">
        <v>40235</v>
      </c>
      <c r="G92" s="62">
        <v>201002</v>
      </c>
      <c r="H92" s="43" t="s">
        <v>32</v>
      </c>
      <c r="I92" s="45">
        <v>2604</v>
      </c>
      <c r="J92" s="64">
        <v>1562.4</v>
      </c>
      <c r="K92" s="64">
        <v>11411.52</v>
      </c>
    </row>
    <row r="93" spans="1:12">
      <c r="A93" s="43" t="s">
        <v>26</v>
      </c>
      <c r="B93" s="58">
        <v>2375740008</v>
      </c>
      <c r="C93" s="58">
        <v>381729</v>
      </c>
      <c r="D93" s="60" t="s">
        <v>40</v>
      </c>
      <c r="E93" s="44">
        <v>40206</v>
      </c>
      <c r="F93" s="44">
        <v>40235</v>
      </c>
      <c r="G93" s="62">
        <v>201002</v>
      </c>
      <c r="H93" s="43" t="s">
        <v>33</v>
      </c>
      <c r="I93" s="45">
        <v>2604</v>
      </c>
      <c r="J93" s="64">
        <v>5832.96</v>
      </c>
      <c r="K93" s="64">
        <v>11411.52</v>
      </c>
    </row>
    <row r="94" spans="1:12">
      <c r="A94" s="43" t="s">
        <v>26</v>
      </c>
      <c r="B94" s="58">
        <v>2375740008</v>
      </c>
      <c r="C94" s="58">
        <v>386490</v>
      </c>
      <c r="D94" s="60" t="s">
        <v>40</v>
      </c>
      <c r="E94" s="44">
        <v>40235</v>
      </c>
      <c r="F94" s="44">
        <v>40264</v>
      </c>
      <c r="G94" s="62">
        <v>201003</v>
      </c>
      <c r="H94" s="43" t="s">
        <v>28</v>
      </c>
      <c r="I94" s="43"/>
      <c r="J94" s="64">
        <v>3816</v>
      </c>
      <c r="K94" s="64">
        <v>10221.9</v>
      </c>
    </row>
    <row r="95" spans="1:12">
      <c r="A95" s="43" t="s">
        <v>26</v>
      </c>
      <c r="B95" s="58">
        <v>2375740008</v>
      </c>
      <c r="C95" s="58">
        <v>386490</v>
      </c>
      <c r="D95" s="60" t="s">
        <v>40</v>
      </c>
      <c r="E95" s="44">
        <v>40235</v>
      </c>
      <c r="F95" s="44">
        <v>40264</v>
      </c>
      <c r="G95" s="62">
        <v>201003</v>
      </c>
      <c r="H95" s="43" t="s">
        <v>29</v>
      </c>
      <c r="I95" s="45">
        <v>158</v>
      </c>
      <c r="J95" s="64">
        <v>55.3</v>
      </c>
      <c r="K95" s="64">
        <v>10221.9</v>
      </c>
    </row>
    <row r="96" spans="1:12">
      <c r="A96" s="43" t="s">
        <v>26</v>
      </c>
      <c r="B96" s="58">
        <v>2375740008</v>
      </c>
      <c r="C96" s="58">
        <v>386490</v>
      </c>
      <c r="D96" s="60" t="s">
        <v>40</v>
      </c>
      <c r="E96" s="44">
        <v>40235</v>
      </c>
      <c r="F96" s="44">
        <v>40264</v>
      </c>
      <c r="G96" s="62">
        <v>201003</v>
      </c>
      <c r="H96" s="43" t="s">
        <v>34</v>
      </c>
      <c r="I96" s="45">
        <v>158</v>
      </c>
      <c r="J96" s="64">
        <v>3.32</v>
      </c>
      <c r="K96" s="64">
        <v>10221.9</v>
      </c>
    </row>
    <row r="97" spans="1:11">
      <c r="A97" s="43" t="s">
        <v>26</v>
      </c>
      <c r="B97" s="58">
        <v>2375740008</v>
      </c>
      <c r="C97" s="58">
        <v>386490</v>
      </c>
      <c r="D97" s="60" t="s">
        <v>40</v>
      </c>
      <c r="E97" s="44">
        <v>40235</v>
      </c>
      <c r="F97" s="44">
        <v>40264</v>
      </c>
      <c r="G97" s="62">
        <v>201003</v>
      </c>
      <c r="H97" s="43" t="s">
        <v>30</v>
      </c>
      <c r="I97" s="45">
        <v>158</v>
      </c>
      <c r="J97" s="64">
        <v>-1.58</v>
      </c>
      <c r="K97" s="64">
        <v>10221.9</v>
      </c>
    </row>
    <row r="98" spans="1:11">
      <c r="A98" s="43" t="s">
        <v>26</v>
      </c>
      <c r="B98" s="58">
        <v>2375740008</v>
      </c>
      <c r="C98" s="58">
        <v>386490</v>
      </c>
      <c r="D98" s="60" t="s">
        <v>40</v>
      </c>
      <c r="E98" s="44">
        <v>40235</v>
      </c>
      <c r="F98" s="44">
        <v>40264</v>
      </c>
      <c r="G98" s="62">
        <v>201003</v>
      </c>
      <c r="H98" s="43" t="s">
        <v>31</v>
      </c>
      <c r="I98" s="45">
        <v>158</v>
      </c>
      <c r="J98" s="64">
        <v>140.62</v>
      </c>
      <c r="K98" s="64">
        <v>10221.9</v>
      </c>
    </row>
    <row r="99" spans="1:11">
      <c r="A99" s="43" t="s">
        <v>26</v>
      </c>
      <c r="B99" s="58">
        <v>2375740008</v>
      </c>
      <c r="C99" s="58">
        <v>386490</v>
      </c>
      <c r="D99" s="60" t="s">
        <v>40</v>
      </c>
      <c r="E99" s="44">
        <v>40235</v>
      </c>
      <c r="F99" s="44">
        <v>40264</v>
      </c>
      <c r="G99" s="62">
        <v>201003</v>
      </c>
      <c r="H99" s="43" t="s">
        <v>32</v>
      </c>
      <c r="I99" s="45">
        <v>2186</v>
      </c>
      <c r="J99" s="64">
        <v>1311.6</v>
      </c>
      <c r="K99" s="64">
        <v>10221.9</v>
      </c>
    </row>
    <row r="100" spans="1:11">
      <c r="A100" s="43" t="s">
        <v>26</v>
      </c>
      <c r="B100" s="58">
        <v>2375740008</v>
      </c>
      <c r="C100" s="58">
        <v>386490</v>
      </c>
      <c r="D100" s="60" t="s">
        <v>40</v>
      </c>
      <c r="E100" s="44">
        <v>40235</v>
      </c>
      <c r="F100" s="44">
        <v>40264</v>
      </c>
      <c r="G100" s="62">
        <v>201003</v>
      </c>
      <c r="H100" s="43" t="s">
        <v>33</v>
      </c>
      <c r="I100" s="45">
        <v>2186</v>
      </c>
      <c r="J100" s="64">
        <v>4896.6400000000003</v>
      </c>
      <c r="K100" s="64">
        <v>10221.9</v>
      </c>
    </row>
    <row r="101" spans="1:11">
      <c r="A101" s="43" t="s">
        <v>26</v>
      </c>
      <c r="B101" s="58">
        <v>2375740008</v>
      </c>
      <c r="C101" s="58">
        <v>391071</v>
      </c>
      <c r="D101" s="60" t="s">
        <v>40</v>
      </c>
      <c r="E101" s="44">
        <v>40264</v>
      </c>
      <c r="F101" s="44">
        <v>40297</v>
      </c>
      <c r="G101" s="62">
        <v>201004</v>
      </c>
      <c r="H101" s="43" t="s">
        <v>28</v>
      </c>
      <c r="I101" s="43"/>
      <c r="J101" s="64">
        <v>3816</v>
      </c>
      <c r="K101" s="64">
        <v>8588.9</v>
      </c>
    </row>
    <row r="102" spans="1:11">
      <c r="A102" s="43" t="s">
        <v>26</v>
      </c>
      <c r="B102" s="58">
        <v>2375740008</v>
      </c>
      <c r="C102" s="58">
        <v>391071</v>
      </c>
      <c r="D102" s="60" t="s">
        <v>40</v>
      </c>
      <c r="E102" s="44">
        <v>40264</v>
      </c>
      <c r="F102" s="44">
        <v>40297</v>
      </c>
      <c r="G102" s="62">
        <v>201004</v>
      </c>
      <c r="H102" s="43" t="s">
        <v>29</v>
      </c>
      <c r="I102" s="45">
        <v>158</v>
      </c>
      <c r="J102" s="64">
        <v>55.3</v>
      </c>
      <c r="K102" s="64">
        <v>8588.9</v>
      </c>
    </row>
    <row r="103" spans="1:11">
      <c r="A103" s="43" t="s">
        <v>26</v>
      </c>
      <c r="B103" s="58">
        <v>2375740008</v>
      </c>
      <c r="C103" s="58">
        <v>391071</v>
      </c>
      <c r="D103" s="60" t="s">
        <v>40</v>
      </c>
      <c r="E103" s="44">
        <v>40264</v>
      </c>
      <c r="F103" s="44">
        <v>40297</v>
      </c>
      <c r="G103" s="62">
        <v>201004</v>
      </c>
      <c r="H103" s="43" t="s">
        <v>34</v>
      </c>
      <c r="I103" s="45">
        <v>158</v>
      </c>
      <c r="J103" s="64">
        <v>3.32</v>
      </c>
      <c r="K103" s="64">
        <v>8588.9</v>
      </c>
    </row>
    <row r="104" spans="1:11">
      <c r="A104" s="43" t="s">
        <v>26</v>
      </c>
      <c r="B104" s="58">
        <v>2375740008</v>
      </c>
      <c r="C104" s="58">
        <v>391071</v>
      </c>
      <c r="D104" s="60" t="s">
        <v>40</v>
      </c>
      <c r="E104" s="44">
        <v>40264</v>
      </c>
      <c r="F104" s="44">
        <v>40297</v>
      </c>
      <c r="G104" s="62">
        <v>201004</v>
      </c>
      <c r="H104" s="43" t="s">
        <v>30</v>
      </c>
      <c r="I104" s="45">
        <v>158</v>
      </c>
      <c r="J104" s="64">
        <v>-1.58</v>
      </c>
      <c r="K104" s="64">
        <v>8588.9</v>
      </c>
    </row>
    <row r="105" spans="1:11">
      <c r="A105" s="43" t="s">
        <v>26</v>
      </c>
      <c r="B105" s="58">
        <v>2375740008</v>
      </c>
      <c r="C105" s="58">
        <v>391071</v>
      </c>
      <c r="D105" s="60" t="s">
        <v>40</v>
      </c>
      <c r="E105" s="44">
        <v>40264</v>
      </c>
      <c r="F105" s="44">
        <v>40297</v>
      </c>
      <c r="G105" s="62">
        <v>201004</v>
      </c>
      <c r="H105" s="43" t="s">
        <v>31</v>
      </c>
      <c r="I105" s="45">
        <v>158</v>
      </c>
      <c r="J105" s="64">
        <v>140.62</v>
      </c>
      <c r="K105" s="64">
        <v>8588.9</v>
      </c>
    </row>
    <row r="106" spans="1:11">
      <c r="A106" s="43" t="s">
        <v>26</v>
      </c>
      <c r="B106" s="58">
        <v>2375740008</v>
      </c>
      <c r="C106" s="58">
        <v>391071</v>
      </c>
      <c r="D106" s="60" t="s">
        <v>40</v>
      </c>
      <c r="E106" s="44">
        <v>40264</v>
      </c>
      <c r="F106" s="44">
        <v>40297</v>
      </c>
      <c r="G106" s="62">
        <v>201004</v>
      </c>
      <c r="H106" s="43" t="s">
        <v>32</v>
      </c>
      <c r="I106" s="45">
        <v>1611</v>
      </c>
      <c r="J106" s="64">
        <v>966.6</v>
      </c>
      <c r="K106" s="64">
        <v>8588.9</v>
      </c>
    </row>
    <row r="107" spans="1:11">
      <c r="A107" s="43" t="s">
        <v>26</v>
      </c>
      <c r="B107" s="58">
        <v>2375740008</v>
      </c>
      <c r="C107" s="58">
        <v>391071</v>
      </c>
      <c r="D107" s="60" t="s">
        <v>40</v>
      </c>
      <c r="E107" s="44">
        <v>40264</v>
      </c>
      <c r="F107" s="44">
        <v>40297</v>
      </c>
      <c r="G107" s="62">
        <v>201004</v>
      </c>
      <c r="H107" s="43" t="s">
        <v>33</v>
      </c>
      <c r="I107" s="45">
        <v>1611</v>
      </c>
      <c r="J107" s="64">
        <v>3608.64</v>
      </c>
      <c r="K107" s="64">
        <v>8588.9</v>
      </c>
    </row>
    <row r="108" spans="1:11">
      <c r="A108" s="43" t="s">
        <v>26</v>
      </c>
      <c r="B108" s="58">
        <v>2375740008</v>
      </c>
      <c r="C108" s="58">
        <v>395949</v>
      </c>
      <c r="D108" s="60" t="s">
        <v>40</v>
      </c>
      <c r="E108" s="44">
        <v>40297</v>
      </c>
      <c r="F108" s="44">
        <v>40327</v>
      </c>
      <c r="G108" s="62">
        <v>201005</v>
      </c>
      <c r="H108" s="43" t="s">
        <v>29</v>
      </c>
      <c r="I108" s="45">
        <v>227</v>
      </c>
      <c r="J108" s="64">
        <v>5.3</v>
      </c>
      <c r="K108" s="64">
        <v>4471.34</v>
      </c>
    </row>
    <row r="109" spans="1:11">
      <c r="A109" s="43" t="s">
        <v>26</v>
      </c>
      <c r="B109" s="58">
        <v>2375740008</v>
      </c>
      <c r="C109" s="58">
        <v>395949</v>
      </c>
      <c r="D109" s="60" t="s">
        <v>40</v>
      </c>
      <c r="E109" s="44">
        <v>40297</v>
      </c>
      <c r="F109" s="44">
        <v>40327</v>
      </c>
      <c r="G109" s="62">
        <v>201005</v>
      </c>
      <c r="H109" s="43" t="s">
        <v>29</v>
      </c>
      <c r="I109" s="45">
        <v>227</v>
      </c>
      <c r="J109" s="64">
        <v>93.65</v>
      </c>
      <c r="K109" s="64">
        <v>4471.34</v>
      </c>
    </row>
    <row r="110" spans="1:11">
      <c r="A110" s="43" t="s">
        <v>26</v>
      </c>
      <c r="B110" s="58">
        <v>2375740008</v>
      </c>
      <c r="C110" s="58">
        <v>395949</v>
      </c>
      <c r="D110" s="60" t="s">
        <v>40</v>
      </c>
      <c r="E110" s="44">
        <v>40297</v>
      </c>
      <c r="F110" s="44">
        <v>40327</v>
      </c>
      <c r="G110" s="62">
        <v>201005</v>
      </c>
      <c r="H110" s="43" t="s">
        <v>34</v>
      </c>
      <c r="I110" s="45">
        <v>227</v>
      </c>
      <c r="J110" s="64">
        <v>0.32</v>
      </c>
      <c r="K110" s="64">
        <v>4471.34</v>
      </c>
    </row>
    <row r="111" spans="1:11">
      <c r="A111" s="43" t="s">
        <v>26</v>
      </c>
      <c r="B111" s="58">
        <v>2375740008</v>
      </c>
      <c r="C111" s="58">
        <v>395949</v>
      </c>
      <c r="D111" s="60" t="s">
        <v>40</v>
      </c>
      <c r="E111" s="44">
        <v>40297</v>
      </c>
      <c r="F111" s="44">
        <v>40327</v>
      </c>
      <c r="G111" s="62">
        <v>201005</v>
      </c>
      <c r="H111" s="43" t="s">
        <v>30</v>
      </c>
      <c r="I111" s="45">
        <v>227</v>
      </c>
      <c r="J111" s="64">
        <v>-0.15</v>
      </c>
      <c r="K111" s="64">
        <v>4471.34</v>
      </c>
    </row>
    <row r="112" spans="1:11">
      <c r="A112" s="43" t="s">
        <v>26</v>
      </c>
      <c r="B112" s="58">
        <v>2375740008</v>
      </c>
      <c r="C112" s="58">
        <v>395949</v>
      </c>
      <c r="D112" s="60" t="s">
        <v>40</v>
      </c>
      <c r="E112" s="44">
        <v>40297</v>
      </c>
      <c r="F112" s="44">
        <v>40327</v>
      </c>
      <c r="G112" s="62">
        <v>201005</v>
      </c>
      <c r="H112" s="43" t="s">
        <v>30</v>
      </c>
      <c r="I112" s="45">
        <v>227</v>
      </c>
      <c r="J112" s="64">
        <v>-2.12</v>
      </c>
      <c r="K112" s="64">
        <v>4471.34</v>
      </c>
    </row>
    <row r="113" spans="1:11">
      <c r="A113" s="43" t="s">
        <v>26</v>
      </c>
      <c r="B113" s="58">
        <v>2375740008</v>
      </c>
      <c r="C113" s="58">
        <v>395949</v>
      </c>
      <c r="D113" s="60" t="s">
        <v>40</v>
      </c>
      <c r="E113" s="44">
        <v>40297</v>
      </c>
      <c r="F113" s="44">
        <v>40327</v>
      </c>
      <c r="G113" s="62">
        <v>201005</v>
      </c>
      <c r="H113" s="43" t="s">
        <v>31</v>
      </c>
      <c r="I113" s="45">
        <v>227</v>
      </c>
      <c r="J113" s="64">
        <v>13.47</v>
      </c>
      <c r="K113" s="64">
        <v>4471.34</v>
      </c>
    </row>
    <row r="114" spans="1:11">
      <c r="A114" s="43" t="s">
        <v>26</v>
      </c>
      <c r="B114" s="58">
        <v>2375740008</v>
      </c>
      <c r="C114" s="58">
        <v>395949</v>
      </c>
      <c r="D114" s="60" t="s">
        <v>40</v>
      </c>
      <c r="E114" s="44">
        <v>40297</v>
      </c>
      <c r="F114" s="44">
        <v>40327</v>
      </c>
      <c r="G114" s="62">
        <v>201005</v>
      </c>
      <c r="H114" s="43" t="s">
        <v>31</v>
      </c>
      <c r="I114" s="45">
        <v>227</v>
      </c>
      <c r="J114" s="64">
        <v>217.16</v>
      </c>
      <c r="K114" s="64">
        <v>4471.34</v>
      </c>
    </row>
    <row r="115" spans="1:11">
      <c r="A115" s="43" t="s">
        <v>26</v>
      </c>
      <c r="B115" s="58">
        <v>2375740008</v>
      </c>
      <c r="C115" s="58">
        <v>395949</v>
      </c>
      <c r="D115" s="60" t="s">
        <v>40</v>
      </c>
      <c r="E115" s="44">
        <v>40297</v>
      </c>
      <c r="F115" s="44">
        <v>40327</v>
      </c>
      <c r="G115" s="62">
        <v>201005</v>
      </c>
      <c r="H115" s="43" t="s">
        <v>35</v>
      </c>
      <c r="I115" s="45">
        <v>227</v>
      </c>
      <c r="J115" s="64">
        <v>1.06</v>
      </c>
      <c r="K115" s="64">
        <v>4471.34</v>
      </c>
    </row>
    <row r="116" spans="1:11">
      <c r="A116" s="43" t="s">
        <v>26</v>
      </c>
      <c r="B116" s="58">
        <v>2375740008</v>
      </c>
      <c r="C116" s="58">
        <v>395949</v>
      </c>
      <c r="D116" s="60" t="s">
        <v>40</v>
      </c>
      <c r="E116" s="44">
        <v>40297</v>
      </c>
      <c r="F116" s="44">
        <v>40327</v>
      </c>
      <c r="G116" s="62">
        <v>201005</v>
      </c>
      <c r="H116" s="43" t="s">
        <v>32</v>
      </c>
      <c r="I116" s="45">
        <v>1315</v>
      </c>
      <c r="J116" s="64">
        <v>52.6</v>
      </c>
      <c r="K116" s="64">
        <v>4471.34</v>
      </c>
    </row>
    <row r="117" spans="1:11">
      <c r="A117" s="43" t="s">
        <v>26</v>
      </c>
      <c r="B117" s="58">
        <v>2375740008</v>
      </c>
      <c r="C117" s="58">
        <v>395949</v>
      </c>
      <c r="D117" s="60" t="s">
        <v>40</v>
      </c>
      <c r="E117" s="44">
        <v>40297</v>
      </c>
      <c r="F117" s="44">
        <v>40327</v>
      </c>
      <c r="G117" s="62">
        <v>201005</v>
      </c>
      <c r="H117" s="43" t="s">
        <v>32</v>
      </c>
      <c r="I117" s="45">
        <v>1315</v>
      </c>
      <c r="J117" s="64">
        <v>785.49</v>
      </c>
      <c r="K117" s="64">
        <v>4471.34</v>
      </c>
    </row>
    <row r="118" spans="1:11">
      <c r="A118" s="43" t="s">
        <v>26</v>
      </c>
      <c r="B118" s="58">
        <v>2375740008</v>
      </c>
      <c r="C118" s="58">
        <v>395949</v>
      </c>
      <c r="D118" s="60" t="s">
        <v>40</v>
      </c>
      <c r="E118" s="44">
        <v>40297</v>
      </c>
      <c r="F118" s="44">
        <v>40327</v>
      </c>
      <c r="G118" s="62">
        <v>201005</v>
      </c>
      <c r="H118" s="43" t="s">
        <v>33</v>
      </c>
      <c r="I118" s="45">
        <v>1260</v>
      </c>
      <c r="J118" s="64">
        <v>188.16</v>
      </c>
      <c r="K118" s="64">
        <v>4471.34</v>
      </c>
    </row>
    <row r="119" spans="1:11">
      <c r="A119" s="43" t="s">
        <v>26</v>
      </c>
      <c r="B119" s="58">
        <v>2375740008</v>
      </c>
      <c r="C119" s="58">
        <v>395949</v>
      </c>
      <c r="D119" s="60" t="s">
        <v>40</v>
      </c>
      <c r="E119" s="44">
        <v>40297</v>
      </c>
      <c r="F119" s="44">
        <v>40327</v>
      </c>
      <c r="G119" s="62">
        <v>201005</v>
      </c>
      <c r="H119" s="43" t="s">
        <v>33</v>
      </c>
      <c r="I119" s="45">
        <v>1260</v>
      </c>
      <c r="J119" s="64">
        <v>3116.4</v>
      </c>
      <c r="K119" s="64">
        <v>4471.34</v>
      </c>
    </row>
    <row r="120" spans="1:11">
      <c r="A120" s="43" t="s">
        <v>26</v>
      </c>
      <c r="B120" s="58">
        <v>2375740008</v>
      </c>
      <c r="C120" s="58">
        <v>401050</v>
      </c>
      <c r="D120" s="60" t="s">
        <v>40</v>
      </c>
      <c r="E120" s="44">
        <v>40327</v>
      </c>
      <c r="F120" s="44">
        <v>40358</v>
      </c>
      <c r="G120" s="62">
        <v>201006</v>
      </c>
      <c r="H120" s="43" t="s">
        <v>29</v>
      </c>
      <c r="I120" s="45">
        <v>194</v>
      </c>
      <c r="J120" s="64">
        <v>85.75</v>
      </c>
      <c r="K120" s="64">
        <v>5346.94</v>
      </c>
    </row>
    <row r="121" spans="1:11">
      <c r="A121" s="43" t="s">
        <v>26</v>
      </c>
      <c r="B121" s="58">
        <v>2375740008</v>
      </c>
      <c r="C121" s="58">
        <v>401050</v>
      </c>
      <c r="D121" s="60" t="s">
        <v>40</v>
      </c>
      <c r="E121" s="44">
        <v>40327</v>
      </c>
      <c r="F121" s="44">
        <v>40358</v>
      </c>
      <c r="G121" s="62">
        <v>201006</v>
      </c>
      <c r="H121" s="43" t="s">
        <v>30</v>
      </c>
      <c r="I121" s="45">
        <v>194</v>
      </c>
      <c r="J121" s="64">
        <v>-1.94</v>
      </c>
      <c r="K121" s="64">
        <v>5346.94</v>
      </c>
    </row>
    <row r="122" spans="1:11">
      <c r="A122" s="43" t="s">
        <v>26</v>
      </c>
      <c r="B122" s="58">
        <v>2375740008</v>
      </c>
      <c r="C122" s="58">
        <v>401050</v>
      </c>
      <c r="D122" s="60" t="s">
        <v>40</v>
      </c>
      <c r="E122" s="44">
        <v>40327</v>
      </c>
      <c r="F122" s="44">
        <v>40358</v>
      </c>
      <c r="G122" s="62">
        <v>201006</v>
      </c>
      <c r="H122" s="43" t="s">
        <v>31</v>
      </c>
      <c r="I122" s="45">
        <v>194</v>
      </c>
      <c r="J122" s="64">
        <v>198.85</v>
      </c>
      <c r="K122" s="64">
        <v>5346.94</v>
      </c>
    </row>
    <row r="123" spans="1:11">
      <c r="A123" s="43" t="s">
        <v>26</v>
      </c>
      <c r="B123" s="58">
        <v>2375740008</v>
      </c>
      <c r="C123" s="58">
        <v>401050</v>
      </c>
      <c r="D123" s="60" t="s">
        <v>40</v>
      </c>
      <c r="E123" s="44">
        <v>40327</v>
      </c>
      <c r="F123" s="44">
        <v>40358</v>
      </c>
      <c r="G123" s="62">
        <v>201006</v>
      </c>
      <c r="H123" s="43" t="s">
        <v>35</v>
      </c>
      <c r="I123" s="45">
        <v>194</v>
      </c>
      <c r="J123" s="64">
        <v>0.97</v>
      </c>
      <c r="K123" s="64">
        <v>5346.94</v>
      </c>
    </row>
    <row r="124" spans="1:11">
      <c r="A124" s="43" t="s">
        <v>26</v>
      </c>
      <c r="B124" s="58">
        <v>2375740008</v>
      </c>
      <c r="C124" s="58">
        <v>401050</v>
      </c>
      <c r="D124" s="60" t="s">
        <v>40</v>
      </c>
      <c r="E124" s="44">
        <v>40327</v>
      </c>
      <c r="F124" s="44">
        <v>40358</v>
      </c>
      <c r="G124" s="62">
        <v>201006</v>
      </c>
      <c r="H124" s="43" t="s">
        <v>32</v>
      </c>
      <c r="I124" s="45">
        <v>1539</v>
      </c>
      <c r="J124" s="64">
        <v>984.96</v>
      </c>
      <c r="K124" s="64">
        <v>5346.94</v>
      </c>
    </row>
    <row r="125" spans="1:11">
      <c r="A125" s="43" t="s">
        <v>26</v>
      </c>
      <c r="B125" s="58">
        <v>2375740008</v>
      </c>
      <c r="C125" s="58">
        <v>401050</v>
      </c>
      <c r="D125" s="60" t="s">
        <v>40</v>
      </c>
      <c r="E125" s="44">
        <v>40327</v>
      </c>
      <c r="F125" s="44">
        <v>40358</v>
      </c>
      <c r="G125" s="62">
        <v>201006</v>
      </c>
      <c r="H125" s="43" t="s">
        <v>33</v>
      </c>
      <c r="I125" s="45">
        <v>1539</v>
      </c>
      <c r="J125" s="64">
        <v>4078.35</v>
      </c>
      <c r="K125" s="64">
        <v>5346.94</v>
      </c>
    </row>
    <row r="126" spans="1:11">
      <c r="A126" s="43" t="s">
        <v>26</v>
      </c>
      <c r="B126" s="58">
        <v>2375740008</v>
      </c>
      <c r="C126" s="58">
        <v>405998</v>
      </c>
      <c r="D126" s="60" t="s">
        <v>40</v>
      </c>
      <c r="E126" s="44">
        <v>40358</v>
      </c>
      <c r="F126" s="44">
        <v>40388</v>
      </c>
      <c r="G126" s="62">
        <v>201007</v>
      </c>
      <c r="H126" s="43" t="s">
        <v>29</v>
      </c>
      <c r="I126" s="45">
        <v>207</v>
      </c>
      <c r="J126" s="64">
        <v>91.49</v>
      </c>
      <c r="K126" s="64">
        <v>3684.76</v>
      </c>
    </row>
    <row r="127" spans="1:11">
      <c r="A127" s="43" t="s">
        <v>26</v>
      </c>
      <c r="B127" s="58">
        <v>2375740008</v>
      </c>
      <c r="C127" s="58">
        <v>405998</v>
      </c>
      <c r="D127" s="60" t="s">
        <v>40</v>
      </c>
      <c r="E127" s="44">
        <v>40358</v>
      </c>
      <c r="F127" s="44">
        <v>40388</v>
      </c>
      <c r="G127" s="62">
        <v>201007</v>
      </c>
      <c r="H127" s="43" t="s">
        <v>30</v>
      </c>
      <c r="I127" s="45">
        <v>207</v>
      </c>
      <c r="J127" s="64">
        <v>-2.0699999999999998</v>
      </c>
      <c r="K127" s="64">
        <v>3684.76</v>
      </c>
    </row>
    <row r="128" spans="1:11">
      <c r="A128" s="43" t="s">
        <v>26</v>
      </c>
      <c r="B128" s="58">
        <v>2375740008</v>
      </c>
      <c r="C128" s="58">
        <v>405998</v>
      </c>
      <c r="D128" s="60" t="s">
        <v>40</v>
      </c>
      <c r="E128" s="44">
        <v>40358</v>
      </c>
      <c r="F128" s="44">
        <v>40388</v>
      </c>
      <c r="G128" s="62">
        <v>201007</v>
      </c>
      <c r="H128" s="43" t="s">
        <v>31</v>
      </c>
      <c r="I128" s="45">
        <v>207</v>
      </c>
      <c r="J128" s="64">
        <v>212.18</v>
      </c>
      <c r="K128" s="64">
        <v>3684.76</v>
      </c>
    </row>
    <row r="129" spans="1:11">
      <c r="A129" s="43" t="s">
        <v>26</v>
      </c>
      <c r="B129" s="58">
        <v>2375740008</v>
      </c>
      <c r="C129" s="58">
        <v>405998</v>
      </c>
      <c r="D129" s="60" t="s">
        <v>40</v>
      </c>
      <c r="E129" s="44">
        <v>40358</v>
      </c>
      <c r="F129" s="44">
        <v>40388</v>
      </c>
      <c r="G129" s="62">
        <v>201007</v>
      </c>
      <c r="H129" s="43" t="s">
        <v>35</v>
      </c>
      <c r="I129" s="45">
        <v>207</v>
      </c>
      <c r="J129" s="64">
        <v>1.04</v>
      </c>
      <c r="K129" s="64">
        <v>3684.76</v>
      </c>
    </row>
    <row r="130" spans="1:11">
      <c r="A130" s="43" t="s">
        <v>26</v>
      </c>
      <c r="B130" s="58">
        <v>2375740008</v>
      </c>
      <c r="C130" s="58">
        <v>405998</v>
      </c>
      <c r="D130" s="60" t="s">
        <v>40</v>
      </c>
      <c r="E130" s="44">
        <v>40358</v>
      </c>
      <c r="F130" s="44">
        <v>40388</v>
      </c>
      <c r="G130" s="62">
        <v>201007</v>
      </c>
      <c r="H130" s="43" t="s">
        <v>32</v>
      </c>
      <c r="I130" s="45">
        <v>1028</v>
      </c>
      <c r="J130" s="64">
        <v>657.92</v>
      </c>
      <c r="K130" s="64">
        <v>3684.76</v>
      </c>
    </row>
    <row r="131" spans="1:11">
      <c r="A131" s="43" t="s">
        <v>26</v>
      </c>
      <c r="B131" s="58">
        <v>2375740008</v>
      </c>
      <c r="C131" s="58">
        <v>405998</v>
      </c>
      <c r="D131" s="60" t="s">
        <v>40</v>
      </c>
      <c r="E131" s="44">
        <v>40358</v>
      </c>
      <c r="F131" s="44">
        <v>40388</v>
      </c>
      <c r="G131" s="62">
        <v>201007</v>
      </c>
      <c r="H131" s="43" t="s">
        <v>33</v>
      </c>
      <c r="I131" s="45">
        <v>1028</v>
      </c>
      <c r="J131" s="64">
        <v>2724.2</v>
      </c>
      <c r="K131" s="64">
        <v>3684.76</v>
      </c>
    </row>
    <row r="132" spans="1:11">
      <c r="A132" s="43" t="s">
        <v>26</v>
      </c>
      <c r="B132" s="58">
        <v>2375740008</v>
      </c>
      <c r="C132" s="58">
        <v>411274</v>
      </c>
      <c r="D132" s="60" t="s">
        <v>40</v>
      </c>
      <c r="E132" s="44">
        <v>40388</v>
      </c>
      <c r="F132" s="44">
        <v>40418</v>
      </c>
      <c r="G132" s="62">
        <v>201008</v>
      </c>
      <c r="H132" s="43" t="s">
        <v>29</v>
      </c>
      <c r="I132" s="45">
        <v>214</v>
      </c>
      <c r="J132" s="64">
        <v>94.59</v>
      </c>
      <c r="K132" s="64">
        <v>3310.06</v>
      </c>
    </row>
    <row r="133" spans="1:11">
      <c r="A133" s="43" t="s">
        <v>26</v>
      </c>
      <c r="B133" s="58">
        <v>2375740008</v>
      </c>
      <c r="C133" s="58">
        <v>411274</v>
      </c>
      <c r="D133" s="60" t="s">
        <v>40</v>
      </c>
      <c r="E133" s="44">
        <v>40388</v>
      </c>
      <c r="F133" s="44">
        <v>40418</v>
      </c>
      <c r="G133" s="62">
        <v>201008</v>
      </c>
      <c r="H133" s="43" t="s">
        <v>30</v>
      </c>
      <c r="I133" s="45">
        <v>214</v>
      </c>
      <c r="J133" s="64">
        <v>-2.14</v>
      </c>
      <c r="K133" s="64">
        <v>3310.06</v>
      </c>
    </row>
    <row r="134" spans="1:11">
      <c r="A134" s="43" t="s">
        <v>26</v>
      </c>
      <c r="B134" s="58">
        <v>2375740008</v>
      </c>
      <c r="C134" s="58">
        <v>411274</v>
      </c>
      <c r="D134" s="60" t="s">
        <v>40</v>
      </c>
      <c r="E134" s="44">
        <v>40388</v>
      </c>
      <c r="F134" s="44">
        <v>40418</v>
      </c>
      <c r="G134" s="62">
        <v>201008</v>
      </c>
      <c r="H134" s="43" t="s">
        <v>31</v>
      </c>
      <c r="I134" s="45">
        <v>214</v>
      </c>
      <c r="J134" s="64">
        <v>219.35</v>
      </c>
      <c r="K134" s="64">
        <v>3310.06</v>
      </c>
    </row>
    <row r="135" spans="1:11">
      <c r="A135" s="43" t="s">
        <v>26</v>
      </c>
      <c r="B135" s="58">
        <v>2375740008</v>
      </c>
      <c r="C135" s="58">
        <v>411274</v>
      </c>
      <c r="D135" s="60" t="s">
        <v>40</v>
      </c>
      <c r="E135" s="44">
        <v>40388</v>
      </c>
      <c r="F135" s="44">
        <v>40418</v>
      </c>
      <c r="G135" s="62">
        <v>201008</v>
      </c>
      <c r="H135" s="43" t="s">
        <v>35</v>
      </c>
      <c r="I135" s="45">
        <v>214</v>
      </c>
      <c r="J135" s="64">
        <v>1.07</v>
      </c>
      <c r="K135" s="64">
        <v>3310.06</v>
      </c>
    </row>
    <row r="136" spans="1:11">
      <c r="A136" s="43" t="s">
        <v>26</v>
      </c>
      <c r="B136" s="58">
        <v>2375740008</v>
      </c>
      <c r="C136" s="58">
        <v>411274</v>
      </c>
      <c r="D136" s="60" t="s">
        <v>40</v>
      </c>
      <c r="E136" s="44">
        <v>40388</v>
      </c>
      <c r="F136" s="44">
        <v>40418</v>
      </c>
      <c r="G136" s="62">
        <v>201008</v>
      </c>
      <c r="H136" s="43" t="s">
        <v>32</v>
      </c>
      <c r="I136" s="45">
        <v>911</v>
      </c>
      <c r="J136" s="64">
        <v>583.04</v>
      </c>
      <c r="K136" s="64">
        <v>3310.06</v>
      </c>
    </row>
    <row r="137" spans="1:11">
      <c r="A137" s="43" t="s">
        <v>26</v>
      </c>
      <c r="B137" s="58">
        <v>2375740008</v>
      </c>
      <c r="C137" s="58">
        <v>411274</v>
      </c>
      <c r="D137" s="60" t="s">
        <v>40</v>
      </c>
      <c r="E137" s="44">
        <v>40388</v>
      </c>
      <c r="F137" s="44">
        <v>40418</v>
      </c>
      <c r="G137" s="62">
        <v>201008</v>
      </c>
      <c r="H137" s="43" t="s">
        <v>33</v>
      </c>
      <c r="I137" s="45">
        <v>911</v>
      </c>
      <c r="J137" s="64">
        <v>2414.15</v>
      </c>
      <c r="K137" s="64">
        <v>3310.06</v>
      </c>
    </row>
    <row r="138" spans="1:11">
      <c r="A138" s="43" t="s">
        <v>26</v>
      </c>
      <c r="B138" s="58">
        <v>2375740008</v>
      </c>
      <c r="C138" s="58">
        <v>416856</v>
      </c>
      <c r="D138" s="60" t="s">
        <v>40</v>
      </c>
      <c r="E138" s="44">
        <v>40418</v>
      </c>
      <c r="F138" s="44">
        <v>40450</v>
      </c>
      <c r="G138" s="62">
        <v>201009</v>
      </c>
      <c r="H138" s="43" t="s">
        <v>29</v>
      </c>
      <c r="I138" s="45">
        <v>208</v>
      </c>
      <c r="J138" s="64">
        <v>91.94</v>
      </c>
      <c r="K138" s="64">
        <v>4730.07</v>
      </c>
    </row>
    <row r="139" spans="1:11">
      <c r="A139" s="43" t="s">
        <v>26</v>
      </c>
      <c r="B139" s="58">
        <v>2375740008</v>
      </c>
      <c r="C139" s="58">
        <v>416856</v>
      </c>
      <c r="D139" s="60" t="s">
        <v>40</v>
      </c>
      <c r="E139" s="44">
        <v>40418</v>
      </c>
      <c r="F139" s="44">
        <v>40450</v>
      </c>
      <c r="G139" s="62">
        <v>201009</v>
      </c>
      <c r="H139" s="43" t="s">
        <v>30</v>
      </c>
      <c r="I139" s="45">
        <v>208</v>
      </c>
      <c r="J139" s="64">
        <v>-2.08</v>
      </c>
      <c r="K139" s="64">
        <v>4730.07</v>
      </c>
    </row>
    <row r="140" spans="1:11">
      <c r="A140" s="43" t="s">
        <v>26</v>
      </c>
      <c r="B140" s="58">
        <v>2375740008</v>
      </c>
      <c r="C140" s="58">
        <v>416856</v>
      </c>
      <c r="D140" s="60" t="s">
        <v>40</v>
      </c>
      <c r="E140" s="44">
        <v>40418</v>
      </c>
      <c r="F140" s="44">
        <v>40450</v>
      </c>
      <c r="G140" s="62">
        <v>201009</v>
      </c>
      <c r="H140" s="43" t="s">
        <v>31</v>
      </c>
      <c r="I140" s="45">
        <v>208</v>
      </c>
      <c r="J140" s="64">
        <v>213.2</v>
      </c>
      <c r="K140" s="64">
        <v>4730.07</v>
      </c>
    </row>
    <row r="141" spans="1:11">
      <c r="A141" s="43" t="s">
        <v>26</v>
      </c>
      <c r="B141" s="58">
        <v>2375740008</v>
      </c>
      <c r="C141" s="58">
        <v>416856</v>
      </c>
      <c r="D141" s="60" t="s">
        <v>40</v>
      </c>
      <c r="E141" s="44">
        <v>40418</v>
      </c>
      <c r="F141" s="44">
        <v>40450</v>
      </c>
      <c r="G141" s="62">
        <v>201009</v>
      </c>
      <c r="H141" s="43" t="s">
        <v>35</v>
      </c>
      <c r="I141" s="45">
        <v>208</v>
      </c>
      <c r="J141" s="64">
        <v>1.04</v>
      </c>
      <c r="K141" s="64">
        <v>4730.07</v>
      </c>
    </row>
    <row r="142" spans="1:11">
      <c r="A142" s="43" t="s">
        <v>26</v>
      </c>
      <c r="B142" s="58">
        <v>2375740008</v>
      </c>
      <c r="C142" s="58">
        <v>416856</v>
      </c>
      <c r="D142" s="60" t="s">
        <v>40</v>
      </c>
      <c r="E142" s="44">
        <v>40418</v>
      </c>
      <c r="F142" s="44">
        <v>40450</v>
      </c>
      <c r="G142" s="62">
        <v>201009</v>
      </c>
      <c r="H142" s="43" t="s">
        <v>32</v>
      </c>
      <c r="I142" s="45">
        <v>1363</v>
      </c>
      <c r="J142" s="64">
        <v>872.32</v>
      </c>
      <c r="K142" s="64">
        <v>4730.07</v>
      </c>
    </row>
    <row r="143" spans="1:11">
      <c r="A143" s="43" t="s">
        <v>26</v>
      </c>
      <c r="B143" s="58">
        <v>2375740008</v>
      </c>
      <c r="C143" s="58">
        <v>416856</v>
      </c>
      <c r="D143" s="60" t="s">
        <v>40</v>
      </c>
      <c r="E143" s="44">
        <v>40418</v>
      </c>
      <c r="F143" s="44">
        <v>40450</v>
      </c>
      <c r="G143" s="62">
        <v>201009</v>
      </c>
      <c r="H143" s="43" t="s">
        <v>33</v>
      </c>
      <c r="I143" s="45">
        <v>1341</v>
      </c>
      <c r="J143" s="64">
        <v>3553.65</v>
      </c>
      <c r="K143" s="64">
        <v>4730.07</v>
      </c>
    </row>
    <row r="144" spans="1:11">
      <c r="A144" s="43" t="s">
        <v>26</v>
      </c>
      <c r="B144" s="58">
        <v>2375740008</v>
      </c>
      <c r="C144" s="58">
        <v>422929</v>
      </c>
      <c r="D144" s="60" t="s">
        <v>40</v>
      </c>
      <c r="E144" s="44">
        <v>40450</v>
      </c>
      <c r="F144" s="44">
        <v>40480</v>
      </c>
      <c r="G144" s="62">
        <v>201010</v>
      </c>
      <c r="H144" s="43" t="s">
        <v>29</v>
      </c>
      <c r="I144" s="45">
        <v>188</v>
      </c>
      <c r="J144" s="64">
        <v>83.1</v>
      </c>
      <c r="K144" s="64">
        <v>5455.44</v>
      </c>
    </row>
    <row r="145" spans="1:11">
      <c r="A145" s="43" t="s">
        <v>26</v>
      </c>
      <c r="B145" s="58">
        <v>2375740008</v>
      </c>
      <c r="C145" s="58">
        <v>422929</v>
      </c>
      <c r="D145" s="60" t="s">
        <v>40</v>
      </c>
      <c r="E145" s="44">
        <v>40450</v>
      </c>
      <c r="F145" s="44">
        <v>40480</v>
      </c>
      <c r="G145" s="62">
        <v>201010</v>
      </c>
      <c r="H145" s="43" t="s">
        <v>30</v>
      </c>
      <c r="I145" s="45">
        <v>188</v>
      </c>
      <c r="J145" s="64">
        <v>-1.88</v>
      </c>
      <c r="K145" s="64">
        <v>5455.44</v>
      </c>
    </row>
    <row r="146" spans="1:11">
      <c r="A146" s="43" t="s">
        <v>26</v>
      </c>
      <c r="B146" s="58">
        <v>2375740008</v>
      </c>
      <c r="C146" s="58">
        <v>422929</v>
      </c>
      <c r="D146" s="60" t="s">
        <v>40</v>
      </c>
      <c r="E146" s="44">
        <v>40450</v>
      </c>
      <c r="F146" s="44">
        <v>40480</v>
      </c>
      <c r="G146" s="62">
        <v>201010</v>
      </c>
      <c r="H146" s="43" t="s">
        <v>31</v>
      </c>
      <c r="I146" s="45">
        <v>188</v>
      </c>
      <c r="J146" s="64">
        <v>192.7</v>
      </c>
      <c r="K146" s="64">
        <v>5455.44</v>
      </c>
    </row>
    <row r="147" spans="1:11">
      <c r="A147" s="43" t="s">
        <v>26</v>
      </c>
      <c r="B147" s="58">
        <v>2375740008</v>
      </c>
      <c r="C147" s="58">
        <v>422929</v>
      </c>
      <c r="D147" s="60" t="s">
        <v>40</v>
      </c>
      <c r="E147" s="44">
        <v>40450</v>
      </c>
      <c r="F147" s="44">
        <v>40480</v>
      </c>
      <c r="G147" s="62">
        <v>201010</v>
      </c>
      <c r="H147" s="43" t="s">
        <v>35</v>
      </c>
      <c r="I147" s="45">
        <v>188</v>
      </c>
      <c r="J147" s="64">
        <v>0.94</v>
      </c>
      <c r="K147" s="64">
        <v>5455.44</v>
      </c>
    </row>
    <row r="148" spans="1:11">
      <c r="A148" s="43" t="s">
        <v>26</v>
      </c>
      <c r="B148" s="58">
        <v>2375740008</v>
      </c>
      <c r="C148" s="58">
        <v>422929</v>
      </c>
      <c r="D148" s="60" t="s">
        <v>40</v>
      </c>
      <c r="E148" s="44">
        <v>40450</v>
      </c>
      <c r="F148" s="44">
        <v>40480</v>
      </c>
      <c r="G148" s="62">
        <v>201010</v>
      </c>
      <c r="H148" s="43" t="s">
        <v>32</v>
      </c>
      <c r="I148" s="45">
        <v>1627</v>
      </c>
      <c r="J148" s="64">
        <v>1041.28</v>
      </c>
      <c r="K148" s="64">
        <v>5455.44</v>
      </c>
    </row>
    <row r="149" spans="1:11">
      <c r="A149" s="43" t="s">
        <v>26</v>
      </c>
      <c r="B149" s="58">
        <v>2375740008</v>
      </c>
      <c r="C149" s="58">
        <v>422929</v>
      </c>
      <c r="D149" s="60" t="s">
        <v>40</v>
      </c>
      <c r="E149" s="44">
        <v>40450</v>
      </c>
      <c r="F149" s="44">
        <v>40480</v>
      </c>
      <c r="G149" s="62">
        <v>201010</v>
      </c>
      <c r="H149" s="43" t="s">
        <v>33</v>
      </c>
      <c r="I149" s="45">
        <v>1562</v>
      </c>
      <c r="J149" s="64">
        <v>4139.3</v>
      </c>
      <c r="K149" s="64">
        <v>5455.44</v>
      </c>
    </row>
    <row r="150" spans="1:11">
      <c r="A150" s="43" t="s">
        <v>26</v>
      </c>
      <c r="B150" s="58">
        <v>2375740008</v>
      </c>
      <c r="C150" s="58">
        <v>429254</v>
      </c>
      <c r="D150" s="60" t="s">
        <v>40</v>
      </c>
      <c r="E150" s="44">
        <v>40480</v>
      </c>
      <c r="F150" s="44">
        <v>40509</v>
      </c>
      <c r="G150" s="62">
        <v>201011</v>
      </c>
      <c r="H150" s="43" t="s">
        <v>29</v>
      </c>
      <c r="I150" s="45">
        <v>153</v>
      </c>
      <c r="J150" s="64">
        <v>67.63</v>
      </c>
      <c r="K150" s="64">
        <v>6651.45</v>
      </c>
    </row>
    <row r="151" spans="1:11">
      <c r="A151" s="43" t="s">
        <v>26</v>
      </c>
      <c r="B151" s="58">
        <v>2375740008</v>
      </c>
      <c r="C151" s="58">
        <v>429254</v>
      </c>
      <c r="D151" s="60" t="s">
        <v>40</v>
      </c>
      <c r="E151" s="44">
        <v>40480</v>
      </c>
      <c r="F151" s="44">
        <v>40509</v>
      </c>
      <c r="G151" s="62">
        <v>201011</v>
      </c>
      <c r="H151" s="43" t="s">
        <v>30</v>
      </c>
      <c r="I151" s="45">
        <v>153</v>
      </c>
      <c r="J151" s="64">
        <v>-1.53</v>
      </c>
      <c r="K151" s="64">
        <v>6651.45</v>
      </c>
    </row>
    <row r="152" spans="1:11">
      <c r="A152" s="43" t="s">
        <v>26</v>
      </c>
      <c r="B152" s="58">
        <v>2375740008</v>
      </c>
      <c r="C152" s="58">
        <v>429254</v>
      </c>
      <c r="D152" s="60" t="s">
        <v>40</v>
      </c>
      <c r="E152" s="44">
        <v>40480</v>
      </c>
      <c r="F152" s="44">
        <v>40509</v>
      </c>
      <c r="G152" s="62">
        <v>201011</v>
      </c>
      <c r="H152" s="43" t="s">
        <v>31</v>
      </c>
      <c r="I152" s="45">
        <v>153</v>
      </c>
      <c r="J152" s="64">
        <v>156.83000000000001</v>
      </c>
      <c r="K152" s="64">
        <v>6651.45</v>
      </c>
    </row>
    <row r="153" spans="1:11">
      <c r="A153" s="43" t="s">
        <v>26</v>
      </c>
      <c r="B153" s="58">
        <v>2375740008</v>
      </c>
      <c r="C153" s="58">
        <v>429254</v>
      </c>
      <c r="D153" s="60" t="s">
        <v>40</v>
      </c>
      <c r="E153" s="44">
        <v>40480</v>
      </c>
      <c r="F153" s="44">
        <v>40509</v>
      </c>
      <c r="G153" s="62">
        <v>201011</v>
      </c>
      <c r="H153" s="43" t="s">
        <v>35</v>
      </c>
      <c r="I153" s="45">
        <v>153</v>
      </c>
      <c r="J153" s="64">
        <v>0.77</v>
      </c>
      <c r="K153" s="64">
        <v>6651.45</v>
      </c>
    </row>
    <row r="154" spans="1:11">
      <c r="A154" s="43" t="s">
        <v>26</v>
      </c>
      <c r="B154" s="58">
        <v>2375740008</v>
      </c>
      <c r="C154" s="58">
        <v>429254</v>
      </c>
      <c r="D154" s="60" t="s">
        <v>40</v>
      </c>
      <c r="E154" s="44">
        <v>40480</v>
      </c>
      <c r="F154" s="44">
        <v>40509</v>
      </c>
      <c r="G154" s="62">
        <v>201011</v>
      </c>
      <c r="H154" s="43" t="s">
        <v>32</v>
      </c>
      <c r="I154" s="45">
        <v>1965</v>
      </c>
      <c r="J154" s="64">
        <v>1257.5999999999999</v>
      </c>
      <c r="K154" s="64">
        <v>6651.45</v>
      </c>
    </row>
    <row r="155" spans="1:11">
      <c r="A155" s="43" t="s">
        <v>26</v>
      </c>
      <c r="B155" s="58">
        <v>2375740008</v>
      </c>
      <c r="C155" s="58">
        <v>429254</v>
      </c>
      <c r="D155" s="60" t="s">
        <v>40</v>
      </c>
      <c r="E155" s="44">
        <v>40480</v>
      </c>
      <c r="F155" s="44">
        <v>40509</v>
      </c>
      <c r="G155" s="62">
        <v>201011</v>
      </c>
      <c r="H155" s="43" t="s">
        <v>33</v>
      </c>
      <c r="I155" s="45">
        <v>1951</v>
      </c>
      <c r="J155" s="64">
        <v>5170.1499999999996</v>
      </c>
      <c r="K155" s="64">
        <v>6651.45</v>
      </c>
    </row>
    <row r="156" spans="1:11">
      <c r="A156" s="43" t="s">
        <v>26</v>
      </c>
      <c r="B156" s="58">
        <v>2375740008</v>
      </c>
      <c r="C156" s="58">
        <v>435684</v>
      </c>
      <c r="D156" s="60" t="s">
        <v>40</v>
      </c>
      <c r="E156" s="44">
        <v>40509</v>
      </c>
      <c r="F156" s="44">
        <v>40541</v>
      </c>
      <c r="G156" s="62">
        <v>201012</v>
      </c>
      <c r="H156" s="43" t="s">
        <v>29</v>
      </c>
      <c r="I156" s="45">
        <v>164</v>
      </c>
      <c r="J156" s="64">
        <v>72.489999999999995</v>
      </c>
      <c r="K156" s="64">
        <v>8392.39</v>
      </c>
    </row>
    <row r="157" spans="1:11">
      <c r="A157" s="43" t="s">
        <v>26</v>
      </c>
      <c r="B157" s="58">
        <v>2375740008</v>
      </c>
      <c r="C157" s="58">
        <v>435684</v>
      </c>
      <c r="D157" s="60" t="s">
        <v>40</v>
      </c>
      <c r="E157" s="44">
        <v>40509</v>
      </c>
      <c r="F157" s="44">
        <v>40541</v>
      </c>
      <c r="G157" s="62">
        <v>201012</v>
      </c>
      <c r="H157" s="43" t="s">
        <v>30</v>
      </c>
      <c r="I157" s="45">
        <v>164</v>
      </c>
      <c r="J157" s="64">
        <v>-1.64</v>
      </c>
      <c r="K157" s="64">
        <v>8392.39</v>
      </c>
    </row>
    <row r="158" spans="1:11">
      <c r="A158" s="43" t="s">
        <v>26</v>
      </c>
      <c r="B158" s="58">
        <v>2375740008</v>
      </c>
      <c r="C158" s="58">
        <v>435684</v>
      </c>
      <c r="D158" s="60" t="s">
        <v>40</v>
      </c>
      <c r="E158" s="44">
        <v>40509</v>
      </c>
      <c r="F158" s="44">
        <v>40541</v>
      </c>
      <c r="G158" s="62">
        <v>201012</v>
      </c>
      <c r="H158" s="43" t="s">
        <v>31</v>
      </c>
      <c r="I158" s="45">
        <v>164</v>
      </c>
      <c r="J158" s="64">
        <v>168.1</v>
      </c>
      <c r="K158" s="64">
        <v>8392.39</v>
      </c>
    </row>
    <row r="159" spans="1:11">
      <c r="A159" s="43" t="s">
        <v>26</v>
      </c>
      <c r="B159" s="58">
        <v>2375740008</v>
      </c>
      <c r="C159" s="58">
        <v>435684</v>
      </c>
      <c r="D159" s="60" t="s">
        <v>40</v>
      </c>
      <c r="E159" s="44">
        <v>40509</v>
      </c>
      <c r="F159" s="44">
        <v>40541</v>
      </c>
      <c r="G159" s="62">
        <v>201012</v>
      </c>
      <c r="H159" s="43" t="s">
        <v>35</v>
      </c>
      <c r="I159" s="45">
        <v>164</v>
      </c>
      <c r="J159" s="64">
        <v>0.82</v>
      </c>
      <c r="K159" s="64">
        <v>8392.39</v>
      </c>
    </row>
    <row r="160" spans="1:11">
      <c r="A160" s="43" t="s">
        <v>26</v>
      </c>
      <c r="B160" s="58">
        <v>2375740008</v>
      </c>
      <c r="C160" s="58">
        <v>435684</v>
      </c>
      <c r="D160" s="60" t="s">
        <v>40</v>
      </c>
      <c r="E160" s="44">
        <v>40509</v>
      </c>
      <c r="F160" s="44">
        <v>40541</v>
      </c>
      <c r="G160" s="62">
        <v>201012</v>
      </c>
      <c r="H160" s="43" t="s">
        <v>32</v>
      </c>
      <c r="I160" s="45">
        <v>2478</v>
      </c>
      <c r="J160" s="64">
        <v>1585.92</v>
      </c>
      <c r="K160" s="64">
        <v>8392.39</v>
      </c>
    </row>
    <row r="161" spans="1:11">
      <c r="A161" s="43" t="s">
        <v>26</v>
      </c>
      <c r="B161" s="58">
        <v>2375740008</v>
      </c>
      <c r="C161" s="58">
        <v>435684</v>
      </c>
      <c r="D161" s="60" t="s">
        <v>40</v>
      </c>
      <c r="E161" s="44">
        <v>40509</v>
      </c>
      <c r="F161" s="44">
        <v>40541</v>
      </c>
      <c r="G161" s="62">
        <v>201012</v>
      </c>
      <c r="H161" s="43" t="s">
        <v>33</v>
      </c>
      <c r="I161" s="45">
        <v>2478</v>
      </c>
      <c r="J161" s="64">
        <v>6566.7</v>
      </c>
      <c r="K161" s="64">
        <v>8392.39</v>
      </c>
    </row>
    <row r="162" spans="1:11">
      <c r="A162" s="43" t="s">
        <v>26</v>
      </c>
      <c r="B162" s="58">
        <v>2375740008</v>
      </c>
      <c r="C162" s="58">
        <v>443098</v>
      </c>
      <c r="D162" s="60" t="s">
        <v>40</v>
      </c>
      <c r="E162" s="44">
        <v>40541</v>
      </c>
      <c r="F162" s="44">
        <v>40571</v>
      </c>
      <c r="G162" s="62">
        <v>201101</v>
      </c>
      <c r="H162" s="43" t="s">
        <v>29</v>
      </c>
      <c r="I162" s="45">
        <v>157</v>
      </c>
      <c r="J162" s="64">
        <v>6.94</v>
      </c>
      <c r="K162" s="64">
        <v>8056.77</v>
      </c>
    </row>
    <row r="163" spans="1:11">
      <c r="A163" s="43" t="s">
        <v>26</v>
      </c>
      <c r="B163" s="58">
        <v>2375740008</v>
      </c>
      <c r="C163" s="58">
        <v>443098</v>
      </c>
      <c r="D163" s="60" t="s">
        <v>40</v>
      </c>
      <c r="E163" s="44">
        <v>40541</v>
      </c>
      <c r="F163" s="44">
        <v>40571</v>
      </c>
      <c r="G163" s="62">
        <v>201101</v>
      </c>
      <c r="H163" s="43" t="s">
        <v>29</v>
      </c>
      <c r="I163" s="45">
        <v>157</v>
      </c>
      <c r="J163" s="64">
        <v>68.53</v>
      </c>
      <c r="K163" s="64">
        <v>8056.77</v>
      </c>
    </row>
    <row r="164" spans="1:11">
      <c r="A164" s="43" t="s">
        <v>26</v>
      </c>
      <c r="B164" s="58">
        <v>2375740008</v>
      </c>
      <c r="C164" s="58">
        <v>443098</v>
      </c>
      <c r="D164" s="60" t="s">
        <v>40</v>
      </c>
      <c r="E164" s="44">
        <v>40541</v>
      </c>
      <c r="F164" s="44">
        <v>40571</v>
      </c>
      <c r="G164" s="62">
        <v>201101</v>
      </c>
      <c r="H164" s="43" t="s">
        <v>30</v>
      </c>
      <c r="I164" s="45">
        <v>157</v>
      </c>
      <c r="J164" s="64">
        <v>-1.57</v>
      </c>
      <c r="K164" s="64">
        <v>8056.77</v>
      </c>
    </row>
    <row r="165" spans="1:11">
      <c r="A165" s="43" t="s">
        <v>26</v>
      </c>
      <c r="B165" s="58">
        <v>2375740008</v>
      </c>
      <c r="C165" s="58">
        <v>443098</v>
      </c>
      <c r="D165" s="60" t="s">
        <v>40</v>
      </c>
      <c r="E165" s="44">
        <v>40541</v>
      </c>
      <c r="F165" s="44">
        <v>40571</v>
      </c>
      <c r="G165" s="62">
        <v>201101</v>
      </c>
      <c r="H165" s="43" t="s">
        <v>31</v>
      </c>
      <c r="I165" s="45">
        <v>157</v>
      </c>
      <c r="J165" s="64">
        <v>16.09</v>
      </c>
      <c r="K165" s="64">
        <v>8056.77</v>
      </c>
    </row>
    <row r="166" spans="1:11">
      <c r="A166" s="43" t="s">
        <v>26</v>
      </c>
      <c r="B166" s="58">
        <v>2375740008</v>
      </c>
      <c r="C166" s="58">
        <v>443098</v>
      </c>
      <c r="D166" s="60" t="s">
        <v>40</v>
      </c>
      <c r="E166" s="44">
        <v>40541</v>
      </c>
      <c r="F166" s="44">
        <v>40571</v>
      </c>
      <c r="G166" s="62">
        <v>201101</v>
      </c>
      <c r="H166" s="43" t="s">
        <v>31</v>
      </c>
      <c r="I166" s="45">
        <v>157</v>
      </c>
      <c r="J166" s="64">
        <v>158.96</v>
      </c>
      <c r="K166" s="64">
        <v>8056.77</v>
      </c>
    </row>
    <row r="167" spans="1:11">
      <c r="A167" s="43" t="s">
        <v>26</v>
      </c>
      <c r="B167" s="58">
        <v>2375740008</v>
      </c>
      <c r="C167" s="58">
        <v>443098</v>
      </c>
      <c r="D167" s="60" t="s">
        <v>40</v>
      </c>
      <c r="E167" s="44">
        <v>40541</v>
      </c>
      <c r="F167" s="44">
        <v>40571</v>
      </c>
      <c r="G167" s="62">
        <v>201101</v>
      </c>
      <c r="H167" s="43" t="s">
        <v>35</v>
      </c>
      <c r="I167" s="45">
        <v>157</v>
      </c>
      <c r="J167" s="64">
        <v>0.79</v>
      </c>
      <c r="K167" s="64">
        <v>8056.77</v>
      </c>
    </row>
    <row r="168" spans="1:11">
      <c r="A168" s="43" t="s">
        <v>26</v>
      </c>
      <c r="B168" s="58">
        <v>2375740008</v>
      </c>
      <c r="C168" s="58">
        <v>443098</v>
      </c>
      <c r="D168" s="60" t="s">
        <v>40</v>
      </c>
      <c r="E168" s="44">
        <v>40541</v>
      </c>
      <c r="F168" s="44">
        <v>40571</v>
      </c>
      <c r="G168" s="62">
        <v>201101</v>
      </c>
      <c r="H168" s="43" t="s">
        <v>32</v>
      </c>
      <c r="I168" s="45">
        <v>2497</v>
      </c>
      <c r="J168" s="64">
        <v>1598.08</v>
      </c>
      <c r="K168" s="64">
        <v>8056.77</v>
      </c>
    </row>
    <row r="169" spans="1:11">
      <c r="A169" s="43" t="s">
        <v>26</v>
      </c>
      <c r="B169" s="58">
        <v>2375740008</v>
      </c>
      <c r="C169" s="58">
        <v>443098</v>
      </c>
      <c r="D169" s="60" t="s">
        <v>40</v>
      </c>
      <c r="E169" s="44">
        <v>40541</v>
      </c>
      <c r="F169" s="44">
        <v>40571</v>
      </c>
      <c r="G169" s="62">
        <v>201101</v>
      </c>
      <c r="H169" s="43" t="s">
        <v>33</v>
      </c>
      <c r="I169" s="45">
        <v>2343</v>
      </c>
      <c r="J169" s="64">
        <v>6208.95</v>
      </c>
      <c r="K169" s="64">
        <v>8056.77</v>
      </c>
    </row>
    <row r="170" spans="1:11">
      <c r="A170" s="43" t="s">
        <v>26</v>
      </c>
      <c r="B170" s="58">
        <v>2375740008</v>
      </c>
      <c r="C170" s="58">
        <v>451827</v>
      </c>
      <c r="D170" s="60" t="s">
        <v>40</v>
      </c>
      <c r="E170" s="44">
        <v>40571</v>
      </c>
      <c r="F170" s="44">
        <v>40603</v>
      </c>
      <c r="G170" s="62">
        <v>201102</v>
      </c>
      <c r="H170" s="43" t="s">
        <v>29</v>
      </c>
      <c r="I170" s="45">
        <v>162</v>
      </c>
      <c r="J170" s="64">
        <v>78.569999999999993</v>
      </c>
      <c r="K170" s="64">
        <v>8721.89</v>
      </c>
    </row>
    <row r="171" spans="1:11">
      <c r="A171" s="43" t="s">
        <v>26</v>
      </c>
      <c r="B171" s="58">
        <v>2375740008</v>
      </c>
      <c r="C171" s="58">
        <v>451827</v>
      </c>
      <c r="D171" s="60" t="s">
        <v>40</v>
      </c>
      <c r="E171" s="44">
        <v>40571</v>
      </c>
      <c r="F171" s="44">
        <v>40603</v>
      </c>
      <c r="G171" s="62">
        <v>201102</v>
      </c>
      <c r="H171" s="43" t="s">
        <v>30</v>
      </c>
      <c r="I171" s="45">
        <v>162</v>
      </c>
      <c r="J171" s="64">
        <v>-1.62</v>
      </c>
      <c r="K171" s="64">
        <v>8721.89</v>
      </c>
    </row>
    <row r="172" spans="1:11">
      <c r="A172" s="43" t="s">
        <v>26</v>
      </c>
      <c r="B172" s="58">
        <v>2375740008</v>
      </c>
      <c r="C172" s="58">
        <v>451827</v>
      </c>
      <c r="D172" s="60" t="s">
        <v>40</v>
      </c>
      <c r="E172" s="44">
        <v>40571</v>
      </c>
      <c r="F172" s="44">
        <v>40603</v>
      </c>
      <c r="G172" s="62">
        <v>201102</v>
      </c>
      <c r="H172" s="43" t="s">
        <v>31</v>
      </c>
      <c r="I172" s="45">
        <v>162</v>
      </c>
      <c r="J172" s="64">
        <v>182.25</v>
      </c>
      <c r="K172" s="64">
        <v>8721.89</v>
      </c>
    </row>
    <row r="173" spans="1:11">
      <c r="A173" s="43" t="s">
        <v>26</v>
      </c>
      <c r="B173" s="58">
        <v>2375740008</v>
      </c>
      <c r="C173" s="58">
        <v>451827</v>
      </c>
      <c r="D173" s="60" t="s">
        <v>40</v>
      </c>
      <c r="E173" s="44">
        <v>40571</v>
      </c>
      <c r="F173" s="44">
        <v>40603</v>
      </c>
      <c r="G173" s="62">
        <v>201102</v>
      </c>
      <c r="H173" s="43" t="s">
        <v>35</v>
      </c>
      <c r="I173" s="45">
        <v>162</v>
      </c>
      <c r="J173" s="64">
        <v>0.81</v>
      </c>
      <c r="K173" s="64">
        <v>8721.89</v>
      </c>
    </row>
    <row r="174" spans="1:11">
      <c r="A174" s="43" t="s">
        <v>26</v>
      </c>
      <c r="B174" s="58">
        <v>2375740008</v>
      </c>
      <c r="C174" s="58">
        <v>451827</v>
      </c>
      <c r="D174" s="60" t="s">
        <v>40</v>
      </c>
      <c r="E174" s="44">
        <v>40571</v>
      </c>
      <c r="F174" s="44">
        <v>40603</v>
      </c>
      <c r="G174" s="62">
        <v>201102</v>
      </c>
      <c r="H174" s="43" t="s">
        <v>32</v>
      </c>
      <c r="I174" s="45">
        <v>2572</v>
      </c>
      <c r="J174" s="64">
        <v>1646.08</v>
      </c>
      <c r="K174" s="64">
        <v>8721.89</v>
      </c>
    </row>
    <row r="175" spans="1:11">
      <c r="A175" s="43" t="s">
        <v>26</v>
      </c>
      <c r="B175" s="58">
        <v>2375740008</v>
      </c>
      <c r="C175" s="58">
        <v>451827</v>
      </c>
      <c r="D175" s="60" t="s">
        <v>40</v>
      </c>
      <c r="E175" s="44">
        <v>40571</v>
      </c>
      <c r="F175" s="44">
        <v>40603</v>
      </c>
      <c r="G175" s="62">
        <v>201102</v>
      </c>
      <c r="H175" s="43" t="s">
        <v>33</v>
      </c>
      <c r="I175" s="45">
        <v>2572</v>
      </c>
      <c r="J175" s="64">
        <v>6815.8</v>
      </c>
      <c r="K175" s="64">
        <v>8721.89</v>
      </c>
    </row>
    <row r="176" spans="1:11">
      <c r="A176" s="43" t="s">
        <v>26</v>
      </c>
      <c r="B176" s="58">
        <v>2375740008</v>
      </c>
      <c r="C176" s="58">
        <v>459893</v>
      </c>
      <c r="D176" s="60" t="s">
        <v>40</v>
      </c>
      <c r="E176" s="44">
        <v>40603</v>
      </c>
      <c r="F176" s="44">
        <v>40632</v>
      </c>
      <c r="G176" s="62">
        <v>201103</v>
      </c>
      <c r="H176" s="43" t="s">
        <v>29</v>
      </c>
      <c r="I176" s="45">
        <v>155</v>
      </c>
      <c r="J176" s="64">
        <v>75.180000000000007</v>
      </c>
      <c r="K176" s="64">
        <v>7526.27</v>
      </c>
    </row>
    <row r="177" spans="1:11">
      <c r="A177" s="43" t="s">
        <v>26</v>
      </c>
      <c r="B177" s="58">
        <v>2375740008</v>
      </c>
      <c r="C177" s="58">
        <v>459893</v>
      </c>
      <c r="D177" s="60" t="s">
        <v>40</v>
      </c>
      <c r="E177" s="44">
        <v>40603</v>
      </c>
      <c r="F177" s="44">
        <v>40632</v>
      </c>
      <c r="G177" s="62">
        <v>201103</v>
      </c>
      <c r="H177" s="43" t="s">
        <v>30</v>
      </c>
      <c r="I177" s="45">
        <v>155</v>
      </c>
      <c r="J177" s="64">
        <v>-1.55</v>
      </c>
      <c r="K177" s="64">
        <v>7526.27</v>
      </c>
    </row>
    <row r="178" spans="1:11">
      <c r="A178" s="43" t="s">
        <v>26</v>
      </c>
      <c r="B178" s="58">
        <v>2375740008</v>
      </c>
      <c r="C178" s="58">
        <v>459893</v>
      </c>
      <c r="D178" s="60" t="s">
        <v>40</v>
      </c>
      <c r="E178" s="44">
        <v>40603</v>
      </c>
      <c r="F178" s="44">
        <v>40632</v>
      </c>
      <c r="G178" s="62">
        <v>201103</v>
      </c>
      <c r="H178" s="43" t="s">
        <v>31</v>
      </c>
      <c r="I178" s="45">
        <v>155</v>
      </c>
      <c r="J178" s="64">
        <v>174.38</v>
      </c>
      <c r="K178" s="64">
        <v>7526.27</v>
      </c>
    </row>
    <row r="179" spans="1:11">
      <c r="A179" s="43" t="s">
        <v>26</v>
      </c>
      <c r="B179" s="58">
        <v>2375740008</v>
      </c>
      <c r="C179" s="58">
        <v>459893</v>
      </c>
      <c r="D179" s="60" t="s">
        <v>40</v>
      </c>
      <c r="E179" s="44">
        <v>40603</v>
      </c>
      <c r="F179" s="44">
        <v>40632</v>
      </c>
      <c r="G179" s="62">
        <v>201103</v>
      </c>
      <c r="H179" s="43" t="s">
        <v>35</v>
      </c>
      <c r="I179" s="45">
        <v>155</v>
      </c>
      <c r="J179" s="64">
        <v>0.78</v>
      </c>
      <c r="K179" s="64">
        <v>7526.27</v>
      </c>
    </row>
    <row r="180" spans="1:11">
      <c r="A180" s="43" t="s">
        <v>26</v>
      </c>
      <c r="B180" s="58">
        <v>2375740008</v>
      </c>
      <c r="C180" s="58">
        <v>459893</v>
      </c>
      <c r="D180" s="60" t="s">
        <v>40</v>
      </c>
      <c r="E180" s="44">
        <v>40603</v>
      </c>
      <c r="F180" s="44">
        <v>40632</v>
      </c>
      <c r="G180" s="62">
        <v>201103</v>
      </c>
      <c r="H180" s="43" t="s">
        <v>32</v>
      </c>
      <c r="I180" s="45">
        <v>2212</v>
      </c>
      <c r="J180" s="64">
        <v>1415.68</v>
      </c>
      <c r="K180" s="64">
        <v>7526.27</v>
      </c>
    </row>
    <row r="181" spans="1:11">
      <c r="A181" s="43" t="s">
        <v>26</v>
      </c>
      <c r="B181" s="58">
        <v>2375740008</v>
      </c>
      <c r="C181" s="58">
        <v>459893</v>
      </c>
      <c r="D181" s="60" t="s">
        <v>40</v>
      </c>
      <c r="E181" s="44">
        <v>40603</v>
      </c>
      <c r="F181" s="44">
        <v>40632</v>
      </c>
      <c r="G181" s="62">
        <v>201103</v>
      </c>
      <c r="H181" s="43" t="s">
        <v>33</v>
      </c>
      <c r="I181" s="45">
        <v>2212</v>
      </c>
      <c r="J181" s="64">
        <v>5861.8</v>
      </c>
      <c r="K181" s="64">
        <v>7526.27</v>
      </c>
    </row>
    <row r="182" spans="1:11">
      <c r="A182" s="43" t="s">
        <v>26</v>
      </c>
      <c r="B182" s="58">
        <v>2375740008</v>
      </c>
      <c r="C182" s="58">
        <v>468427</v>
      </c>
      <c r="D182" s="60" t="s">
        <v>40</v>
      </c>
      <c r="E182" s="44">
        <v>40632</v>
      </c>
      <c r="F182" s="44">
        <v>40663</v>
      </c>
      <c r="G182" s="62">
        <v>201104</v>
      </c>
      <c r="H182" s="43" t="s">
        <v>29</v>
      </c>
      <c r="I182" s="45">
        <v>175</v>
      </c>
      <c r="J182" s="64">
        <v>84.88</v>
      </c>
      <c r="K182" s="64">
        <v>5873.89</v>
      </c>
    </row>
    <row r="183" spans="1:11">
      <c r="A183" s="43" t="s">
        <v>26</v>
      </c>
      <c r="B183" s="58">
        <v>2375740008</v>
      </c>
      <c r="C183" s="58">
        <v>468427</v>
      </c>
      <c r="D183" s="60" t="s">
        <v>40</v>
      </c>
      <c r="E183" s="44">
        <v>40632</v>
      </c>
      <c r="F183" s="44">
        <v>40663</v>
      </c>
      <c r="G183" s="62">
        <v>201104</v>
      </c>
      <c r="H183" s="43" t="s">
        <v>30</v>
      </c>
      <c r="I183" s="45">
        <v>175</v>
      </c>
      <c r="J183" s="64">
        <v>-1.75</v>
      </c>
      <c r="K183" s="64">
        <v>5873.89</v>
      </c>
    </row>
    <row r="184" spans="1:11">
      <c r="A184" s="43" t="s">
        <v>26</v>
      </c>
      <c r="B184" s="58">
        <v>2375740008</v>
      </c>
      <c r="C184" s="58">
        <v>468427</v>
      </c>
      <c r="D184" s="60" t="s">
        <v>40</v>
      </c>
      <c r="E184" s="44">
        <v>40632</v>
      </c>
      <c r="F184" s="44">
        <v>40663</v>
      </c>
      <c r="G184" s="62">
        <v>201104</v>
      </c>
      <c r="H184" s="43" t="s">
        <v>31</v>
      </c>
      <c r="I184" s="45">
        <v>175</v>
      </c>
      <c r="J184" s="64">
        <v>196.88</v>
      </c>
      <c r="K184" s="64">
        <v>5873.89</v>
      </c>
    </row>
    <row r="185" spans="1:11">
      <c r="A185" s="43" t="s">
        <v>26</v>
      </c>
      <c r="B185" s="58">
        <v>2375740008</v>
      </c>
      <c r="C185" s="58">
        <v>468427</v>
      </c>
      <c r="D185" s="60" t="s">
        <v>40</v>
      </c>
      <c r="E185" s="44">
        <v>40632</v>
      </c>
      <c r="F185" s="44">
        <v>40663</v>
      </c>
      <c r="G185" s="62">
        <v>201104</v>
      </c>
      <c r="H185" s="43" t="s">
        <v>35</v>
      </c>
      <c r="I185" s="45">
        <v>175</v>
      </c>
      <c r="J185" s="64">
        <v>0.88</v>
      </c>
      <c r="K185" s="64">
        <v>5873.89</v>
      </c>
    </row>
    <row r="186" spans="1:11">
      <c r="A186" s="43" t="s">
        <v>26</v>
      </c>
      <c r="B186" s="58">
        <v>2375740008</v>
      </c>
      <c r="C186" s="58">
        <v>468427</v>
      </c>
      <c r="D186" s="60" t="s">
        <v>40</v>
      </c>
      <c r="E186" s="44">
        <v>40632</v>
      </c>
      <c r="F186" s="44">
        <v>40663</v>
      </c>
      <c r="G186" s="62">
        <v>201104</v>
      </c>
      <c r="H186" s="43" t="s">
        <v>32</v>
      </c>
      <c r="I186" s="45">
        <v>1700</v>
      </c>
      <c r="J186" s="64">
        <v>1088</v>
      </c>
      <c r="K186" s="64">
        <v>5873.89</v>
      </c>
    </row>
    <row r="187" spans="1:11">
      <c r="A187" s="43" t="s">
        <v>26</v>
      </c>
      <c r="B187" s="58">
        <v>2375740008</v>
      </c>
      <c r="C187" s="58">
        <v>468427</v>
      </c>
      <c r="D187" s="60" t="s">
        <v>40</v>
      </c>
      <c r="E187" s="44">
        <v>40632</v>
      </c>
      <c r="F187" s="44">
        <v>40663</v>
      </c>
      <c r="G187" s="62">
        <v>201104</v>
      </c>
      <c r="H187" s="43" t="s">
        <v>33</v>
      </c>
      <c r="I187" s="45">
        <v>1700</v>
      </c>
      <c r="J187" s="64">
        <v>4505</v>
      </c>
      <c r="K187" s="64">
        <v>5873.89</v>
      </c>
    </row>
    <row r="188" spans="1:11">
      <c r="A188" s="43" t="s">
        <v>26</v>
      </c>
      <c r="B188" s="58">
        <v>2375740008</v>
      </c>
      <c r="C188" s="58">
        <v>477217</v>
      </c>
      <c r="D188" s="60" t="s">
        <v>40</v>
      </c>
      <c r="E188" s="44">
        <v>40663</v>
      </c>
      <c r="F188" s="44">
        <v>40695</v>
      </c>
      <c r="G188" s="62">
        <v>201105</v>
      </c>
      <c r="H188" s="43" t="s">
        <v>29</v>
      </c>
      <c r="I188" s="45">
        <v>208</v>
      </c>
      <c r="J188" s="64">
        <v>3.15</v>
      </c>
      <c r="K188" s="64">
        <v>4904.2299999999996</v>
      </c>
    </row>
    <row r="189" spans="1:11">
      <c r="A189" s="43" t="s">
        <v>26</v>
      </c>
      <c r="B189" s="58">
        <v>2375740008</v>
      </c>
      <c r="C189" s="58">
        <v>477217</v>
      </c>
      <c r="D189" s="60" t="s">
        <v>40</v>
      </c>
      <c r="E189" s="44">
        <v>40663</v>
      </c>
      <c r="F189" s="44">
        <v>40695</v>
      </c>
      <c r="G189" s="62">
        <v>201105</v>
      </c>
      <c r="H189" s="43" t="s">
        <v>29</v>
      </c>
      <c r="I189" s="45">
        <v>208</v>
      </c>
      <c r="J189" s="64">
        <v>137.02000000000001</v>
      </c>
      <c r="K189" s="64">
        <v>4904.2299999999996</v>
      </c>
    </row>
    <row r="190" spans="1:11">
      <c r="A190" s="43" t="s">
        <v>26</v>
      </c>
      <c r="B190" s="58">
        <v>2375740008</v>
      </c>
      <c r="C190" s="58">
        <v>477217</v>
      </c>
      <c r="D190" s="60" t="s">
        <v>40</v>
      </c>
      <c r="E190" s="44">
        <v>40663</v>
      </c>
      <c r="F190" s="44">
        <v>40695</v>
      </c>
      <c r="G190" s="62">
        <v>201105</v>
      </c>
      <c r="H190" s="43" t="s">
        <v>30</v>
      </c>
      <c r="I190" s="45">
        <v>208</v>
      </c>
      <c r="J190" s="64">
        <v>-7.0000000000000007E-2</v>
      </c>
      <c r="K190" s="64">
        <v>4904.2299999999996</v>
      </c>
    </row>
    <row r="191" spans="1:11">
      <c r="A191" s="43" t="s">
        <v>26</v>
      </c>
      <c r="B191" s="58">
        <v>2375740008</v>
      </c>
      <c r="C191" s="58">
        <v>477217</v>
      </c>
      <c r="D191" s="60" t="s">
        <v>40</v>
      </c>
      <c r="E191" s="44">
        <v>40663</v>
      </c>
      <c r="F191" s="44">
        <v>40695</v>
      </c>
      <c r="G191" s="62">
        <v>201105</v>
      </c>
      <c r="H191" s="43" t="s">
        <v>31</v>
      </c>
      <c r="I191" s="45">
        <v>208</v>
      </c>
      <c r="J191" s="64">
        <v>7.31</v>
      </c>
      <c r="K191" s="64">
        <v>4904.2299999999996</v>
      </c>
    </row>
    <row r="192" spans="1:11">
      <c r="A192" s="43" t="s">
        <v>26</v>
      </c>
      <c r="B192" s="58">
        <v>2375740008</v>
      </c>
      <c r="C192" s="58">
        <v>477217</v>
      </c>
      <c r="D192" s="60" t="s">
        <v>40</v>
      </c>
      <c r="E192" s="44">
        <v>40663</v>
      </c>
      <c r="F192" s="44">
        <v>40695</v>
      </c>
      <c r="G192" s="62">
        <v>201105</v>
      </c>
      <c r="H192" s="43" t="s">
        <v>31</v>
      </c>
      <c r="I192" s="45">
        <v>208</v>
      </c>
      <c r="J192" s="64">
        <v>327.44</v>
      </c>
      <c r="K192" s="64">
        <v>4904.2299999999996</v>
      </c>
    </row>
    <row r="193" spans="1:11">
      <c r="A193" s="43" t="s">
        <v>26</v>
      </c>
      <c r="B193" s="58">
        <v>2375740008</v>
      </c>
      <c r="C193" s="58">
        <v>477217</v>
      </c>
      <c r="D193" s="60" t="s">
        <v>40</v>
      </c>
      <c r="E193" s="44">
        <v>40663</v>
      </c>
      <c r="F193" s="44">
        <v>40695</v>
      </c>
      <c r="G193" s="62">
        <v>201105</v>
      </c>
      <c r="H193" s="43" t="s">
        <v>35</v>
      </c>
      <c r="I193" s="45">
        <v>208</v>
      </c>
      <c r="J193" s="64">
        <v>1.04</v>
      </c>
      <c r="K193" s="64">
        <v>4904.2299999999996</v>
      </c>
    </row>
    <row r="194" spans="1:11">
      <c r="A194" s="43" t="s">
        <v>26</v>
      </c>
      <c r="B194" s="58">
        <v>2375740008</v>
      </c>
      <c r="C194" s="58">
        <v>477217</v>
      </c>
      <c r="D194" s="60" t="s">
        <v>40</v>
      </c>
      <c r="E194" s="44">
        <v>40663</v>
      </c>
      <c r="F194" s="44">
        <v>40695</v>
      </c>
      <c r="G194" s="62">
        <v>201105</v>
      </c>
      <c r="H194" s="43" t="s">
        <v>32</v>
      </c>
      <c r="I194" s="45">
        <v>1346</v>
      </c>
      <c r="J194" s="64">
        <v>861.44</v>
      </c>
      <c r="K194" s="64">
        <v>4904.2299999999996</v>
      </c>
    </row>
    <row r="195" spans="1:11">
      <c r="A195" s="43" t="s">
        <v>26</v>
      </c>
      <c r="B195" s="58">
        <v>2375740008</v>
      </c>
      <c r="C195" s="58">
        <v>477217</v>
      </c>
      <c r="D195" s="60" t="s">
        <v>40</v>
      </c>
      <c r="E195" s="44">
        <v>40663</v>
      </c>
      <c r="F195" s="44">
        <v>40695</v>
      </c>
      <c r="G195" s="62">
        <v>201105</v>
      </c>
      <c r="H195" s="43" t="s">
        <v>33</v>
      </c>
      <c r="I195" s="45">
        <v>1346</v>
      </c>
      <c r="J195" s="64">
        <v>3566.9</v>
      </c>
      <c r="K195" s="64">
        <v>4904.2299999999996</v>
      </c>
    </row>
    <row r="196" spans="1:11">
      <c r="A196" s="43" t="s">
        <v>26</v>
      </c>
      <c r="B196" s="58">
        <v>2375740008</v>
      </c>
      <c r="C196" s="58">
        <v>486219</v>
      </c>
      <c r="D196" s="60" t="s">
        <v>40</v>
      </c>
      <c r="E196" s="44">
        <v>40695</v>
      </c>
      <c r="F196" s="44">
        <v>40724</v>
      </c>
      <c r="G196" s="62">
        <v>201106</v>
      </c>
      <c r="H196" s="43" t="s">
        <v>29</v>
      </c>
      <c r="I196" s="45">
        <v>196</v>
      </c>
      <c r="J196" s="64">
        <v>133.28</v>
      </c>
      <c r="K196" s="64">
        <v>3874.36</v>
      </c>
    </row>
    <row r="197" spans="1:11">
      <c r="A197" s="43" t="s">
        <v>26</v>
      </c>
      <c r="B197" s="58">
        <v>2375740008</v>
      </c>
      <c r="C197" s="58">
        <v>486219</v>
      </c>
      <c r="D197" s="60" t="s">
        <v>40</v>
      </c>
      <c r="E197" s="44">
        <v>40695</v>
      </c>
      <c r="F197" s="44">
        <v>40724</v>
      </c>
      <c r="G197" s="62">
        <v>201106</v>
      </c>
      <c r="H197" s="43" t="s">
        <v>31</v>
      </c>
      <c r="I197" s="45">
        <v>196</v>
      </c>
      <c r="J197" s="64">
        <v>318.5</v>
      </c>
      <c r="K197" s="64">
        <v>3874.36</v>
      </c>
    </row>
    <row r="198" spans="1:11">
      <c r="A198" s="43" t="s">
        <v>26</v>
      </c>
      <c r="B198" s="58">
        <v>2375740008</v>
      </c>
      <c r="C198" s="58">
        <v>486219</v>
      </c>
      <c r="D198" s="60" t="s">
        <v>40</v>
      </c>
      <c r="E198" s="44">
        <v>40695</v>
      </c>
      <c r="F198" s="44">
        <v>40724</v>
      </c>
      <c r="G198" s="62">
        <v>201106</v>
      </c>
      <c r="H198" s="43" t="s">
        <v>35</v>
      </c>
      <c r="I198" s="45">
        <v>196</v>
      </c>
      <c r="J198" s="64">
        <v>0.98</v>
      </c>
      <c r="K198" s="64">
        <v>3874.36</v>
      </c>
    </row>
    <row r="199" spans="1:11">
      <c r="A199" s="43" t="s">
        <v>26</v>
      </c>
      <c r="B199" s="58">
        <v>2375740008</v>
      </c>
      <c r="C199" s="58">
        <v>486219</v>
      </c>
      <c r="D199" s="60" t="s">
        <v>40</v>
      </c>
      <c r="E199" s="44">
        <v>40695</v>
      </c>
      <c r="F199" s="44">
        <v>40724</v>
      </c>
      <c r="G199" s="62">
        <v>201106</v>
      </c>
      <c r="H199" s="43" t="s">
        <v>32</v>
      </c>
      <c r="I199" s="45">
        <v>1040</v>
      </c>
      <c r="J199" s="64">
        <v>665.6</v>
      </c>
      <c r="K199" s="64">
        <v>3874.36</v>
      </c>
    </row>
    <row r="200" spans="1:11">
      <c r="A200" s="43" t="s">
        <v>26</v>
      </c>
      <c r="B200" s="58">
        <v>2375740008</v>
      </c>
      <c r="C200" s="58">
        <v>486219</v>
      </c>
      <c r="D200" s="60" t="s">
        <v>40</v>
      </c>
      <c r="E200" s="44">
        <v>40695</v>
      </c>
      <c r="F200" s="44">
        <v>40724</v>
      </c>
      <c r="G200" s="62">
        <v>201106</v>
      </c>
      <c r="H200" s="43" t="s">
        <v>33</v>
      </c>
      <c r="I200" s="45">
        <v>1040</v>
      </c>
      <c r="J200" s="64">
        <v>2756</v>
      </c>
      <c r="K200" s="64">
        <v>3874.36</v>
      </c>
    </row>
    <row r="201" spans="1:11">
      <c r="A201" s="43" t="s">
        <v>26</v>
      </c>
      <c r="B201" s="58">
        <v>2375740008</v>
      </c>
      <c r="C201" s="58">
        <v>497709</v>
      </c>
      <c r="D201" s="60" t="s">
        <v>40</v>
      </c>
      <c r="E201" s="44">
        <v>40724</v>
      </c>
      <c r="F201" s="44">
        <v>40754</v>
      </c>
      <c r="G201" s="62">
        <v>201107</v>
      </c>
      <c r="H201" s="43" t="s">
        <v>29</v>
      </c>
      <c r="I201" s="45">
        <v>211</v>
      </c>
      <c r="J201" s="64">
        <v>143.47999999999999</v>
      </c>
      <c r="K201" s="64">
        <v>3389.2</v>
      </c>
    </row>
    <row r="202" spans="1:11">
      <c r="A202" s="43" t="s">
        <v>26</v>
      </c>
      <c r="B202" s="58">
        <v>2375740008</v>
      </c>
      <c r="C202" s="58">
        <v>497709</v>
      </c>
      <c r="D202" s="60" t="s">
        <v>40</v>
      </c>
      <c r="E202" s="44">
        <v>40724</v>
      </c>
      <c r="F202" s="44">
        <v>40754</v>
      </c>
      <c r="G202" s="62">
        <v>201107</v>
      </c>
      <c r="H202" s="43" t="s">
        <v>31</v>
      </c>
      <c r="I202" s="45">
        <v>211</v>
      </c>
      <c r="J202" s="64">
        <v>342.88</v>
      </c>
      <c r="K202" s="64">
        <v>3389.2</v>
      </c>
    </row>
    <row r="203" spans="1:11">
      <c r="A203" s="43" t="s">
        <v>26</v>
      </c>
      <c r="B203" s="58">
        <v>2375740008</v>
      </c>
      <c r="C203" s="58">
        <v>497709</v>
      </c>
      <c r="D203" s="60" t="s">
        <v>40</v>
      </c>
      <c r="E203" s="44">
        <v>40724</v>
      </c>
      <c r="F203" s="44">
        <v>40754</v>
      </c>
      <c r="G203" s="62">
        <v>201107</v>
      </c>
      <c r="H203" s="43" t="s">
        <v>35</v>
      </c>
      <c r="I203" s="45">
        <v>211</v>
      </c>
      <c r="J203" s="64">
        <v>1.06</v>
      </c>
      <c r="K203" s="64">
        <v>3389.2</v>
      </c>
    </row>
    <row r="204" spans="1:11">
      <c r="A204" s="43" t="s">
        <v>26</v>
      </c>
      <c r="B204" s="58">
        <v>2375740008</v>
      </c>
      <c r="C204" s="58">
        <v>497709</v>
      </c>
      <c r="D204" s="60" t="s">
        <v>40</v>
      </c>
      <c r="E204" s="44">
        <v>40724</v>
      </c>
      <c r="F204" s="44">
        <v>40754</v>
      </c>
      <c r="G204" s="62">
        <v>201107</v>
      </c>
      <c r="H204" s="43" t="s">
        <v>32</v>
      </c>
      <c r="I204" s="45">
        <v>882</v>
      </c>
      <c r="J204" s="64">
        <v>564.48</v>
      </c>
      <c r="K204" s="64">
        <v>3389.2</v>
      </c>
    </row>
    <row r="205" spans="1:11">
      <c r="A205" s="43" t="s">
        <v>26</v>
      </c>
      <c r="B205" s="58">
        <v>2375740008</v>
      </c>
      <c r="C205" s="58">
        <v>497709</v>
      </c>
      <c r="D205" s="60" t="s">
        <v>40</v>
      </c>
      <c r="E205" s="44">
        <v>40724</v>
      </c>
      <c r="F205" s="44">
        <v>40754</v>
      </c>
      <c r="G205" s="62">
        <v>201107</v>
      </c>
      <c r="H205" s="43" t="s">
        <v>33</v>
      </c>
      <c r="I205" s="45">
        <v>882</v>
      </c>
      <c r="J205" s="64">
        <v>2337.3000000000002</v>
      </c>
      <c r="K205" s="64">
        <v>3389.2</v>
      </c>
    </row>
    <row r="206" spans="1:11">
      <c r="A206" s="43" t="s">
        <v>26</v>
      </c>
      <c r="B206" s="58">
        <v>2375740008</v>
      </c>
      <c r="C206" s="58">
        <v>506896</v>
      </c>
      <c r="D206" s="60" t="s">
        <v>40</v>
      </c>
      <c r="E206" s="44">
        <v>40754</v>
      </c>
      <c r="F206" s="44">
        <v>40786</v>
      </c>
      <c r="G206" s="62">
        <v>201108</v>
      </c>
      <c r="H206" s="43" t="s">
        <v>29</v>
      </c>
      <c r="I206" s="45">
        <v>204</v>
      </c>
      <c r="J206" s="64">
        <v>138.72</v>
      </c>
      <c r="K206" s="64">
        <v>3435.53</v>
      </c>
    </row>
    <row r="207" spans="1:11">
      <c r="A207" s="43" t="s">
        <v>26</v>
      </c>
      <c r="B207" s="58">
        <v>2375740008</v>
      </c>
      <c r="C207" s="58">
        <v>506896</v>
      </c>
      <c r="D207" s="60" t="s">
        <v>40</v>
      </c>
      <c r="E207" s="44">
        <v>40754</v>
      </c>
      <c r="F207" s="44">
        <v>40786</v>
      </c>
      <c r="G207" s="62">
        <v>201108</v>
      </c>
      <c r="H207" s="43" t="s">
        <v>31</v>
      </c>
      <c r="I207" s="45">
        <v>204</v>
      </c>
      <c r="J207" s="64">
        <v>331.5</v>
      </c>
      <c r="K207" s="64">
        <v>3435.53</v>
      </c>
    </row>
    <row r="208" spans="1:11">
      <c r="A208" s="43" t="s">
        <v>26</v>
      </c>
      <c r="B208" s="58">
        <v>2375740008</v>
      </c>
      <c r="C208" s="58">
        <v>506896</v>
      </c>
      <c r="D208" s="60" t="s">
        <v>40</v>
      </c>
      <c r="E208" s="44">
        <v>40754</v>
      </c>
      <c r="F208" s="44">
        <v>40786</v>
      </c>
      <c r="G208" s="62">
        <v>201108</v>
      </c>
      <c r="H208" s="43" t="s">
        <v>35</v>
      </c>
      <c r="I208" s="45">
        <v>204</v>
      </c>
      <c r="J208" s="64">
        <v>1.02</v>
      </c>
      <c r="K208" s="64">
        <v>3435.53</v>
      </c>
    </row>
    <row r="209" spans="1:11">
      <c r="A209" s="43" t="s">
        <v>26</v>
      </c>
      <c r="B209" s="58">
        <v>2375740008</v>
      </c>
      <c r="C209" s="58">
        <v>506896</v>
      </c>
      <c r="D209" s="60" t="s">
        <v>40</v>
      </c>
      <c r="E209" s="44">
        <v>40754</v>
      </c>
      <c r="F209" s="44">
        <v>40786</v>
      </c>
      <c r="G209" s="62">
        <v>201108</v>
      </c>
      <c r="H209" s="43" t="s">
        <v>32</v>
      </c>
      <c r="I209" s="45">
        <v>901</v>
      </c>
      <c r="J209" s="64">
        <v>576.64</v>
      </c>
      <c r="K209" s="64">
        <v>3435.53</v>
      </c>
    </row>
    <row r="210" spans="1:11">
      <c r="A210" s="43" t="s">
        <v>26</v>
      </c>
      <c r="B210" s="58">
        <v>2375740008</v>
      </c>
      <c r="C210" s="58">
        <v>506896</v>
      </c>
      <c r="D210" s="60" t="s">
        <v>40</v>
      </c>
      <c r="E210" s="44">
        <v>40754</v>
      </c>
      <c r="F210" s="44">
        <v>40786</v>
      </c>
      <c r="G210" s="62">
        <v>201108</v>
      </c>
      <c r="H210" s="43" t="s">
        <v>33</v>
      </c>
      <c r="I210" s="45">
        <v>901</v>
      </c>
      <c r="J210" s="64">
        <v>2387.65</v>
      </c>
      <c r="K210" s="64">
        <v>3435.53</v>
      </c>
    </row>
    <row r="211" spans="1:11">
      <c r="A211" s="43" t="s">
        <v>26</v>
      </c>
      <c r="B211" s="58">
        <v>2375740008</v>
      </c>
      <c r="C211" s="58">
        <v>517848</v>
      </c>
      <c r="D211" s="60" t="s">
        <v>40</v>
      </c>
      <c r="E211" s="44">
        <v>40786</v>
      </c>
      <c r="F211" s="44">
        <v>40816</v>
      </c>
      <c r="G211" s="62">
        <v>201109</v>
      </c>
      <c r="H211" s="43" t="s">
        <v>29</v>
      </c>
      <c r="I211" s="45">
        <v>189</v>
      </c>
      <c r="J211" s="64">
        <v>128.52000000000001</v>
      </c>
      <c r="K211" s="64">
        <v>4489.88</v>
      </c>
    </row>
    <row r="212" spans="1:11">
      <c r="A212" s="43" t="s">
        <v>26</v>
      </c>
      <c r="B212" s="58">
        <v>2375740008</v>
      </c>
      <c r="C212" s="58">
        <v>517848</v>
      </c>
      <c r="D212" s="60" t="s">
        <v>40</v>
      </c>
      <c r="E212" s="44">
        <v>40786</v>
      </c>
      <c r="F212" s="44">
        <v>40816</v>
      </c>
      <c r="G212" s="62">
        <v>201109</v>
      </c>
      <c r="H212" s="43" t="s">
        <v>31</v>
      </c>
      <c r="I212" s="45">
        <v>189</v>
      </c>
      <c r="J212" s="64">
        <v>307.13</v>
      </c>
      <c r="K212" s="64">
        <v>4489.88</v>
      </c>
    </row>
    <row r="213" spans="1:11">
      <c r="A213" s="43" t="s">
        <v>26</v>
      </c>
      <c r="B213" s="58">
        <v>2375740008</v>
      </c>
      <c r="C213" s="58">
        <v>517848</v>
      </c>
      <c r="D213" s="60" t="s">
        <v>40</v>
      </c>
      <c r="E213" s="44">
        <v>40786</v>
      </c>
      <c r="F213" s="44">
        <v>40816</v>
      </c>
      <c r="G213" s="62">
        <v>201109</v>
      </c>
      <c r="H213" s="43" t="s">
        <v>35</v>
      </c>
      <c r="I213" s="45">
        <v>189</v>
      </c>
      <c r="J213" s="64">
        <v>0.95</v>
      </c>
      <c r="K213" s="64">
        <v>4489.88</v>
      </c>
    </row>
    <row r="214" spans="1:11">
      <c r="A214" s="43" t="s">
        <v>26</v>
      </c>
      <c r="B214" s="58">
        <v>2375740008</v>
      </c>
      <c r="C214" s="58">
        <v>517848</v>
      </c>
      <c r="D214" s="60" t="s">
        <v>40</v>
      </c>
      <c r="E214" s="44">
        <v>40786</v>
      </c>
      <c r="F214" s="44">
        <v>40816</v>
      </c>
      <c r="G214" s="62">
        <v>201109</v>
      </c>
      <c r="H214" s="43" t="s">
        <v>32</v>
      </c>
      <c r="I214" s="45">
        <v>1232</v>
      </c>
      <c r="J214" s="64">
        <v>788.48</v>
      </c>
      <c r="K214" s="64">
        <v>4489.88</v>
      </c>
    </row>
    <row r="215" spans="1:11">
      <c r="A215" s="43" t="s">
        <v>26</v>
      </c>
      <c r="B215" s="58">
        <v>2375740008</v>
      </c>
      <c r="C215" s="58">
        <v>517848</v>
      </c>
      <c r="D215" s="60" t="s">
        <v>40</v>
      </c>
      <c r="E215" s="44">
        <v>40786</v>
      </c>
      <c r="F215" s="44">
        <v>40816</v>
      </c>
      <c r="G215" s="62">
        <v>201109</v>
      </c>
      <c r="H215" s="43" t="s">
        <v>33</v>
      </c>
      <c r="I215" s="45">
        <v>1232</v>
      </c>
      <c r="J215" s="64">
        <v>3264.8</v>
      </c>
      <c r="K215" s="64">
        <v>4489.88</v>
      </c>
    </row>
    <row r="216" spans="1:11">
      <c r="A216" s="43" t="s">
        <v>26</v>
      </c>
      <c r="B216" s="58">
        <v>2375740008</v>
      </c>
      <c r="C216" s="58">
        <v>529046</v>
      </c>
      <c r="D216" s="60" t="s">
        <v>40</v>
      </c>
      <c r="E216" s="44">
        <v>40816</v>
      </c>
      <c r="F216" s="44">
        <v>40845</v>
      </c>
      <c r="G216" s="62">
        <v>201110</v>
      </c>
      <c r="H216" s="43" t="s">
        <v>29</v>
      </c>
      <c r="I216" s="45">
        <v>182</v>
      </c>
      <c r="J216" s="64">
        <v>123.76</v>
      </c>
      <c r="K216" s="64">
        <v>5265.86</v>
      </c>
    </row>
    <row r="217" spans="1:11">
      <c r="A217" s="43" t="s">
        <v>26</v>
      </c>
      <c r="B217" s="58">
        <v>2375740008</v>
      </c>
      <c r="C217" s="58">
        <v>529046</v>
      </c>
      <c r="D217" s="60" t="s">
        <v>40</v>
      </c>
      <c r="E217" s="44">
        <v>40816</v>
      </c>
      <c r="F217" s="44">
        <v>40845</v>
      </c>
      <c r="G217" s="62">
        <v>201110</v>
      </c>
      <c r="H217" s="43" t="s">
        <v>31</v>
      </c>
      <c r="I217" s="45">
        <v>182</v>
      </c>
      <c r="J217" s="64">
        <v>295.75</v>
      </c>
      <c r="K217" s="64">
        <v>5265.86</v>
      </c>
    </row>
    <row r="218" spans="1:11">
      <c r="A218" s="43" t="s">
        <v>26</v>
      </c>
      <c r="B218" s="58">
        <v>2375740008</v>
      </c>
      <c r="C218" s="58">
        <v>529046</v>
      </c>
      <c r="D218" s="60" t="s">
        <v>40</v>
      </c>
      <c r="E218" s="44">
        <v>40816</v>
      </c>
      <c r="F218" s="44">
        <v>40845</v>
      </c>
      <c r="G218" s="62">
        <v>201110</v>
      </c>
      <c r="H218" s="43" t="s">
        <v>35</v>
      </c>
      <c r="I218" s="45">
        <v>182</v>
      </c>
      <c r="J218" s="64">
        <v>0.91</v>
      </c>
      <c r="K218" s="64">
        <v>5265.86</v>
      </c>
    </row>
    <row r="219" spans="1:11">
      <c r="A219" s="43" t="s">
        <v>26</v>
      </c>
      <c r="B219" s="58">
        <v>2375740008</v>
      </c>
      <c r="C219" s="58">
        <v>529046</v>
      </c>
      <c r="D219" s="60" t="s">
        <v>40</v>
      </c>
      <c r="E219" s="44">
        <v>40816</v>
      </c>
      <c r="F219" s="44">
        <v>40845</v>
      </c>
      <c r="G219" s="62">
        <v>201110</v>
      </c>
      <c r="H219" s="43" t="s">
        <v>32</v>
      </c>
      <c r="I219" s="45">
        <v>1476</v>
      </c>
      <c r="J219" s="64">
        <v>944.64</v>
      </c>
      <c r="K219" s="64">
        <v>5265.86</v>
      </c>
    </row>
    <row r="220" spans="1:11">
      <c r="A220" s="43" t="s">
        <v>26</v>
      </c>
      <c r="B220" s="58">
        <v>2375740008</v>
      </c>
      <c r="C220" s="58">
        <v>529046</v>
      </c>
      <c r="D220" s="60" t="s">
        <v>40</v>
      </c>
      <c r="E220" s="44">
        <v>40816</v>
      </c>
      <c r="F220" s="44">
        <v>40845</v>
      </c>
      <c r="G220" s="62">
        <v>201110</v>
      </c>
      <c r="H220" s="43" t="s">
        <v>33</v>
      </c>
      <c r="I220" s="45">
        <v>1472</v>
      </c>
      <c r="J220" s="64">
        <v>3900.8</v>
      </c>
      <c r="K220" s="64">
        <v>5265.86</v>
      </c>
    </row>
    <row r="221" spans="1:11">
      <c r="A221" s="43" t="s">
        <v>26</v>
      </c>
      <c r="B221" s="58">
        <v>2375740008</v>
      </c>
      <c r="C221" s="58">
        <v>540957</v>
      </c>
      <c r="D221" s="60" t="s">
        <v>40</v>
      </c>
      <c r="E221" s="44">
        <v>40845</v>
      </c>
      <c r="F221" s="44">
        <v>40877</v>
      </c>
      <c r="G221" s="62">
        <v>201111</v>
      </c>
      <c r="H221" s="43" t="s">
        <v>29</v>
      </c>
      <c r="I221" s="45">
        <v>164</v>
      </c>
      <c r="J221" s="64">
        <v>111.52</v>
      </c>
      <c r="K221" s="64">
        <v>6452.18</v>
      </c>
    </row>
    <row r="222" spans="1:11">
      <c r="A222" s="43" t="s">
        <v>26</v>
      </c>
      <c r="B222" s="58">
        <v>2375740008</v>
      </c>
      <c r="C222" s="58">
        <v>540957</v>
      </c>
      <c r="D222" s="60" t="s">
        <v>40</v>
      </c>
      <c r="E222" s="44">
        <v>40845</v>
      </c>
      <c r="F222" s="44">
        <v>40877</v>
      </c>
      <c r="G222" s="62">
        <v>201111</v>
      </c>
      <c r="H222" s="43" t="s">
        <v>31</v>
      </c>
      <c r="I222" s="45">
        <v>164</v>
      </c>
      <c r="J222" s="64">
        <v>266.5</v>
      </c>
      <c r="K222" s="64">
        <v>6452.18</v>
      </c>
    </row>
    <row r="223" spans="1:11">
      <c r="A223" s="43" t="s">
        <v>26</v>
      </c>
      <c r="B223" s="58">
        <v>2375740008</v>
      </c>
      <c r="C223" s="58">
        <v>540957</v>
      </c>
      <c r="D223" s="60" t="s">
        <v>40</v>
      </c>
      <c r="E223" s="44">
        <v>40845</v>
      </c>
      <c r="F223" s="44">
        <v>40877</v>
      </c>
      <c r="G223" s="62">
        <v>201111</v>
      </c>
      <c r="H223" s="43" t="s">
        <v>35</v>
      </c>
      <c r="I223" s="45">
        <v>164</v>
      </c>
      <c r="J223" s="64">
        <v>0.82</v>
      </c>
      <c r="K223" s="64">
        <v>6452.18</v>
      </c>
    </row>
    <row r="224" spans="1:11">
      <c r="A224" s="43" t="s">
        <v>26</v>
      </c>
      <c r="B224" s="58">
        <v>2375740008</v>
      </c>
      <c r="C224" s="58">
        <v>540957</v>
      </c>
      <c r="D224" s="60" t="s">
        <v>40</v>
      </c>
      <c r="E224" s="44">
        <v>40845</v>
      </c>
      <c r="F224" s="44">
        <v>40877</v>
      </c>
      <c r="G224" s="62">
        <v>201111</v>
      </c>
      <c r="H224" s="43" t="s">
        <v>32</v>
      </c>
      <c r="I224" s="45">
        <v>1846</v>
      </c>
      <c r="J224" s="64">
        <v>1181.44</v>
      </c>
      <c r="K224" s="64">
        <v>6452.18</v>
      </c>
    </row>
    <row r="225" spans="1:11">
      <c r="A225" s="43" t="s">
        <v>26</v>
      </c>
      <c r="B225" s="58">
        <v>2375740008</v>
      </c>
      <c r="C225" s="58">
        <v>540957</v>
      </c>
      <c r="D225" s="60" t="s">
        <v>40</v>
      </c>
      <c r="E225" s="44">
        <v>40845</v>
      </c>
      <c r="F225" s="44">
        <v>40877</v>
      </c>
      <c r="G225" s="62">
        <v>201111</v>
      </c>
      <c r="H225" s="43" t="s">
        <v>33</v>
      </c>
      <c r="I225" s="45">
        <v>1846</v>
      </c>
      <c r="J225" s="64">
        <v>4891.8999999999996</v>
      </c>
      <c r="K225" s="64">
        <v>6452.18</v>
      </c>
    </row>
    <row r="226" spans="1:11">
      <c r="A226" s="43" t="s">
        <v>26</v>
      </c>
      <c r="B226" s="58">
        <v>2375740008</v>
      </c>
      <c r="C226" s="58">
        <v>553206</v>
      </c>
      <c r="D226" s="60" t="s">
        <v>40</v>
      </c>
      <c r="E226" s="44">
        <v>40877</v>
      </c>
      <c r="F226" s="44">
        <v>40908</v>
      </c>
      <c r="G226" s="62">
        <v>201112</v>
      </c>
      <c r="H226" s="43" t="s">
        <v>29</v>
      </c>
      <c r="I226" s="45">
        <v>149</v>
      </c>
      <c r="J226" s="64">
        <v>101.32</v>
      </c>
      <c r="K226" s="64">
        <v>7526.27</v>
      </c>
    </row>
    <row r="227" spans="1:11">
      <c r="A227" s="43" t="s">
        <v>26</v>
      </c>
      <c r="B227" s="58">
        <v>2375740008</v>
      </c>
      <c r="C227" s="58">
        <v>553206</v>
      </c>
      <c r="D227" s="60" t="s">
        <v>40</v>
      </c>
      <c r="E227" s="44">
        <v>40877</v>
      </c>
      <c r="F227" s="44">
        <v>40908</v>
      </c>
      <c r="G227" s="62">
        <v>201112</v>
      </c>
      <c r="H227" s="43" t="s">
        <v>31</v>
      </c>
      <c r="I227" s="45">
        <v>149</v>
      </c>
      <c r="J227" s="64">
        <v>242.13</v>
      </c>
      <c r="K227" s="64">
        <v>7526.27</v>
      </c>
    </row>
    <row r="228" spans="1:11">
      <c r="A228" s="43" t="s">
        <v>26</v>
      </c>
      <c r="B228" s="58">
        <v>2375740008</v>
      </c>
      <c r="C228" s="58">
        <v>553206</v>
      </c>
      <c r="D228" s="60" t="s">
        <v>40</v>
      </c>
      <c r="E228" s="44">
        <v>40877</v>
      </c>
      <c r="F228" s="44">
        <v>40908</v>
      </c>
      <c r="G228" s="62">
        <v>201112</v>
      </c>
      <c r="H228" s="43" t="s">
        <v>35</v>
      </c>
      <c r="I228" s="45">
        <v>149</v>
      </c>
      <c r="J228" s="64">
        <v>0.75</v>
      </c>
      <c r="K228" s="64">
        <v>7526.27</v>
      </c>
    </row>
    <row r="229" spans="1:11">
      <c r="A229" s="43" t="s">
        <v>26</v>
      </c>
      <c r="B229" s="58">
        <v>2375740008</v>
      </c>
      <c r="C229" s="58">
        <v>553206</v>
      </c>
      <c r="D229" s="60" t="s">
        <v>40</v>
      </c>
      <c r="E229" s="44">
        <v>40877</v>
      </c>
      <c r="F229" s="44">
        <v>40908</v>
      </c>
      <c r="G229" s="62">
        <v>201112</v>
      </c>
      <c r="H229" s="43" t="s">
        <v>32</v>
      </c>
      <c r="I229" s="45">
        <v>2183</v>
      </c>
      <c r="J229" s="64">
        <v>1397.12</v>
      </c>
      <c r="K229" s="64">
        <v>7526.27</v>
      </c>
    </row>
    <row r="230" spans="1:11">
      <c r="A230" s="43" t="s">
        <v>26</v>
      </c>
      <c r="B230" s="58">
        <v>2375740008</v>
      </c>
      <c r="C230" s="58">
        <v>553206</v>
      </c>
      <c r="D230" s="60" t="s">
        <v>40</v>
      </c>
      <c r="E230" s="44">
        <v>40877</v>
      </c>
      <c r="F230" s="44">
        <v>40908</v>
      </c>
      <c r="G230" s="62">
        <v>201112</v>
      </c>
      <c r="H230" s="43" t="s">
        <v>33</v>
      </c>
      <c r="I230" s="45">
        <v>2183</v>
      </c>
      <c r="J230" s="64">
        <v>5784.95</v>
      </c>
      <c r="K230" s="64">
        <v>7526.27</v>
      </c>
    </row>
    <row r="231" spans="1:11">
      <c r="A231" s="43" t="s">
        <v>26</v>
      </c>
      <c r="B231" s="58">
        <v>2375740008</v>
      </c>
      <c r="C231" s="58">
        <v>565865</v>
      </c>
      <c r="D231" s="60" t="s">
        <v>40</v>
      </c>
      <c r="E231" s="44">
        <v>40908</v>
      </c>
      <c r="F231" s="44">
        <v>40940</v>
      </c>
      <c r="G231" s="62">
        <v>201201</v>
      </c>
      <c r="H231" s="43" t="s">
        <v>29</v>
      </c>
      <c r="I231" s="45">
        <v>149</v>
      </c>
      <c r="J231" s="64">
        <v>3.17</v>
      </c>
      <c r="K231" s="64">
        <v>8385.0400000000009</v>
      </c>
    </row>
    <row r="232" spans="1:11">
      <c r="A232" s="43" t="s">
        <v>26</v>
      </c>
      <c r="B232" s="58">
        <v>2375740008</v>
      </c>
      <c r="C232" s="58">
        <v>565865</v>
      </c>
      <c r="D232" s="60" t="s">
        <v>40</v>
      </c>
      <c r="E232" s="44">
        <v>40908</v>
      </c>
      <c r="F232" s="44">
        <v>40940</v>
      </c>
      <c r="G232" s="62">
        <v>201201</v>
      </c>
      <c r="H232" s="43" t="s">
        <v>29</v>
      </c>
      <c r="I232" s="45">
        <v>149</v>
      </c>
      <c r="J232" s="64">
        <v>96.42</v>
      </c>
      <c r="K232" s="64">
        <v>8385.0400000000009</v>
      </c>
    </row>
    <row r="233" spans="1:11">
      <c r="A233" s="43" t="s">
        <v>26</v>
      </c>
      <c r="B233" s="58">
        <v>2375740008</v>
      </c>
      <c r="C233" s="58">
        <v>565865</v>
      </c>
      <c r="D233" s="60" t="s">
        <v>40</v>
      </c>
      <c r="E233" s="44">
        <v>40908</v>
      </c>
      <c r="F233" s="44">
        <v>40940</v>
      </c>
      <c r="G233" s="62">
        <v>201201</v>
      </c>
      <c r="H233" s="43" t="s">
        <v>31</v>
      </c>
      <c r="I233" s="45">
        <v>149</v>
      </c>
      <c r="J233" s="64">
        <v>7.57</v>
      </c>
      <c r="K233" s="64">
        <v>8385.0400000000009</v>
      </c>
    </row>
    <row r="234" spans="1:11">
      <c r="A234" s="43" t="s">
        <v>26</v>
      </c>
      <c r="B234" s="58">
        <v>2375740008</v>
      </c>
      <c r="C234" s="58">
        <v>565865</v>
      </c>
      <c r="D234" s="60" t="s">
        <v>40</v>
      </c>
      <c r="E234" s="44">
        <v>40908</v>
      </c>
      <c r="F234" s="44">
        <v>40940</v>
      </c>
      <c r="G234" s="62">
        <v>201201</v>
      </c>
      <c r="H234" s="43" t="s">
        <v>31</v>
      </c>
      <c r="I234" s="45">
        <v>149</v>
      </c>
      <c r="J234" s="64">
        <v>230.52</v>
      </c>
      <c r="K234" s="64">
        <v>8385.0400000000009</v>
      </c>
    </row>
    <row r="235" spans="1:11">
      <c r="A235" s="43" t="s">
        <v>26</v>
      </c>
      <c r="B235" s="58">
        <v>2375740008</v>
      </c>
      <c r="C235" s="58">
        <v>565865</v>
      </c>
      <c r="D235" s="60" t="s">
        <v>40</v>
      </c>
      <c r="E235" s="44">
        <v>40908</v>
      </c>
      <c r="F235" s="44">
        <v>40940</v>
      </c>
      <c r="G235" s="62">
        <v>201201</v>
      </c>
      <c r="H235" s="43" t="s">
        <v>35</v>
      </c>
      <c r="I235" s="45">
        <v>149</v>
      </c>
      <c r="J235" s="64">
        <v>0.02</v>
      </c>
      <c r="K235" s="64">
        <v>8385.0400000000009</v>
      </c>
    </row>
    <row r="236" spans="1:11">
      <c r="A236" s="43" t="s">
        <v>26</v>
      </c>
      <c r="B236" s="58">
        <v>2375740008</v>
      </c>
      <c r="C236" s="58">
        <v>565865</v>
      </c>
      <c r="D236" s="60" t="s">
        <v>40</v>
      </c>
      <c r="E236" s="44">
        <v>40908</v>
      </c>
      <c r="F236" s="44">
        <v>40940</v>
      </c>
      <c r="G236" s="62">
        <v>201201</v>
      </c>
      <c r="H236" s="43" t="s">
        <v>32</v>
      </c>
      <c r="I236" s="45">
        <v>2446</v>
      </c>
      <c r="J236" s="64">
        <v>1565.44</v>
      </c>
      <c r="K236" s="64">
        <v>8385.0400000000009</v>
      </c>
    </row>
    <row r="237" spans="1:11">
      <c r="A237" s="43" t="s">
        <v>26</v>
      </c>
      <c r="B237" s="58">
        <v>2375740008</v>
      </c>
      <c r="C237" s="58">
        <v>565865</v>
      </c>
      <c r="D237" s="60" t="s">
        <v>40</v>
      </c>
      <c r="E237" s="44">
        <v>40908</v>
      </c>
      <c r="F237" s="44">
        <v>40940</v>
      </c>
      <c r="G237" s="62">
        <v>201201</v>
      </c>
      <c r="H237" s="43" t="s">
        <v>33</v>
      </c>
      <c r="I237" s="45">
        <v>2446</v>
      </c>
      <c r="J237" s="64">
        <v>6481.9</v>
      </c>
      <c r="K237" s="64">
        <v>8385.0400000000009</v>
      </c>
    </row>
    <row r="238" spans="1:11">
      <c r="A238" s="43" t="s">
        <v>26</v>
      </c>
      <c r="B238" s="58">
        <v>2375740008</v>
      </c>
      <c r="C238" s="58">
        <v>579440</v>
      </c>
      <c r="D238" s="60" t="s">
        <v>40</v>
      </c>
      <c r="E238" s="44">
        <v>40940</v>
      </c>
      <c r="F238" s="44">
        <v>40969</v>
      </c>
      <c r="G238" s="62">
        <v>201202</v>
      </c>
      <c r="H238" s="43" t="s">
        <v>29</v>
      </c>
      <c r="I238" s="45">
        <v>147</v>
      </c>
      <c r="J238" s="64">
        <v>98.2</v>
      </c>
      <c r="K238" s="64">
        <v>7548.24</v>
      </c>
    </row>
    <row r="239" spans="1:11">
      <c r="A239" s="43" t="s">
        <v>26</v>
      </c>
      <c r="B239" s="58">
        <v>2375740008</v>
      </c>
      <c r="C239" s="58">
        <v>579440</v>
      </c>
      <c r="D239" s="60" t="s">
        <v>40</v>
      </c>
      <c r="E239" s="44">
        <v>40940</v>
      </c>
      <c r="F239" s="44">
        <v>40969</v>
      </c>
      <c r="G239" s="62">
        <v>201202</v>
      </c>
      <c r="H239" s="43" t="s">
        <v>31</v>
      </c>
      <c r="I239" s="45">
        <v>147</v>
      </c>
      <c r="J239" s="64">
        <v>234.76</v>
      </c>
      <c r="K239" s="64">
        <v>7548.24</v>
      </c>
    </row>
    <row r="240" spans="1:11">
      <c r="A240" s="43" t="s">
        <v>26</v>
      </c>
      <c r="B240" s="58">
        <v>2375740008</v>
      </c>
      <c r="C240" s="58">
        <v>579440</v>
      </c>
      <c r="D240" s="60" t="s">
        <v>40</v>
      </c>
      <c r="E240" s="44">
        <v>40940</v>
      </c>
      <c r="F240" s="44">
        <v>40969</v>
      </c>
      <c r="G240" s="62">
        <v>201202</v>
      </c>
      <c r="H240" s="43" t="s">
        <v>32</v>
      </c>
      <c r="I240" s="45">
        <v>2297</v>
      </c>
      <c r="J240" s="64">
        <v>1470.08</v>
      </c>
      <c r="K240" s="64">
        <v>7548.24</v>
      </c>
    </row>
    <row r="241" spans="1:11">
      <c r="A241" s="43" t="s">
        <v>26</v>
      </c>
      <c r="B241" s="58">
        <v>2375740008</v>
      </c>
      <c r="C241" s="58">
        <v>579440</v>
      </c>
      <c r="D241" s="60" t="s">
        <v>40</v>
      </c>
      <c r="E241" s="44">
        <v>40940</v>
      </c>
      <c r="F241" s="44">
        <v>40969</v>
      </c>
      <c r="G241" s="62">
        <v>201202</v>
      </c>
      <c r="H241" s="43" t="s">
        <v>33</v>
      </c>
      <c r="I241" s="45">
        <v>2168</v>
      </c>
      <c r="J241" s="64">
        <v>5745.2</v>
      </c>
      <c r="K241" s="64">
        <v>7548.24</v>
      </c>
    </row>
    <row r="242" spans="1:11">
      <c r="A242" s="43" t="s">
        <v>26</v>
      </c>
      <c r="B242" s="58">
        <v>2375740008</v>
      </c>
      <c r="C242" s="58">
        <v>592820</v>
      </c>
      <c r="D242" s="60" t="s">
        <v>40</v>
      </c>
      <c r="E242" s="44">
        <v>40969</v>
      </c>
      <c r="F242" s="44">
        <v>40998</v>
      </c>
      <c r="G242" s="62">
        <v>201203</v>
      </c>
      <c r="H242" s="43" t="s">
        <v>29</v>
      </c>
      <c r="I242" s="45">
        <v>186</v>
      </c>
      <c r="J242" s="64">
        <v>124.25</v>
      </c>
      <c r="K242" s="64">
        <v>8017.9</v>
      </c>
    </row>
    <row r="243" spans="1:11">
      <c r="A243" s="43" t="s">
        <v>26</v>
      </c>
      <c r="B243" s="58">
        <v>2375740008</v>
      </c>
      <c r="C243" s="58">
        <v>592820</v>
      </c>
      <c r="D243" s="60" t="s">
        <v>40</v>
      </c>
      <c r="E243" s="44">
        <v>40969</v>
      </c>
      <c r="F243" s="44">
        <v>40998</v>
      </c>
      <c r="G243" s="62">
        <v>201203</v>
      </c>
      <c r="H243" s="43" t="s">
        <v>31</v>
      </c>
      <c r="I243" s="45">
        <v>186</v>
      </c>
      <c r="J243" s="64">
        <v>297.04000000000002</v>
      </c>
      <c r="K243" s="64">
        <v>8017.9</v>
      </c>
    </row>
    <row r="244" spans="1:11">
      <c r="A244" s="43" t="s">
        <v>26</v>
      </c>
      <c r="B244" s="58">
        <v>2375740008</v>
      </c>
      <c r="C244" s="58">
        <v>592820</v>
      </c>
      <c r="D244" s="60" t="s">
        <v>40</v>
      </c>
      <c r="E244" s="44">
        <v>40969</v>
      </c>
      <c r="F244" s="44">
        <v>40998</v>
      </c>
      <c r="G244" s="62">
        <v>201203</v>
      </c>
      <c r="H244" s="43" t="s">
        <v>32</v>
      </c>
      <c r="I244" s="45">
        <v>2309</v>
      </c>
      <c r="J244" s="64">
        <v>1477.76</v>
      </c>
      <c r="K244" s="64">
        <v>8017.9</v>
      </c>
    </row>
    <row r="245" spans="1:11">
      <c r="A245" s="43" t="s">
        <v>26</v>
      </c>
      <c r="B245" s="58">
        <v>2375740008</v>
      </c>
      <c r="C245" s="58">
        <v>592820</v>
      </c>
      <c r="D245" s="60" t="s">
        <v>40</v>
      </c>
      <c r="E245" s="44">
        <v>40969</v>
      </c>
      <c r="F245" s="44">
        <v>40998</v>
      </c>
      <c r="G245" s="62">
        <v>201203</v>
      </c>
      <c r="H245" s="43" t="s">
        <v>33</v>
      </c>
      <c r="I245" s="45">
        <v>2309</v>
      </c>
      <c r="J245" s="64">
        <v>6118.85</v>
      </c>
      <c r="K245" s="64">
        <v>8017.9</v>
      </c>
    </row>
    <row r="246" spans="1:11">
      <c r="A246" s="43" t="s">
        <v>26</v>
      </c>
      <c r="B246" s="58">
        <v>2375740008</v>
      </c>
      <c r="C246" s="58">
        <v>606659</v>
      </c>
      <c r="D246" s="60" t="s">
        <v>40</v>
      </c>
      <c r="E246" s="44">
        <v>40998</v>
      </c>
      <c r="F246" s="44">
        <v>41030</v>
      </c>
      <c r="G246" s="62">
        <v>201204</v>
      </c>
      <c r="H246" s="43" t="s">
        <v>29</v>
      </c>
      <c r="I246" s="45">
        <v>172</v>
      </c>
      <c r="J246" s="64">
        <v>114.9</v>
      </c>
      <c r="K246" s="64">
        <v>5772.02</v>
      </c>
    </row>
    <row r="247" spans="1:11">
      <c r="A247" s="43" t="s">
        <v>26</v>
      </c>
      <c r="B247" s="58">
        <v>2375740008</v>
      </c>
      <c r="C247" s="58">
        <v>606659</v>
      </c>
      <c r="D247" s="60" t="s">
        <v>40</v>
      </c>
      <c r="E247" s="44">
        <v>40998</v>
      </c>
      <c r="F247" s="44">
        <v>41030</v>
      </c>
      <c r="G247" s="62">
        <v>201204</v>
      </c>
      <c r="H247" s="43" t="s">
        <v>31</v>
      </c>
      <c r="I247" s="45">
        <v>172</v>
      </c>
      <c r="J247" s="64">
        <v>274.68</v>
      </c>
      <c r="K247" s="64">
        <v>5772.02</v>
      </c>
    </row>
    <row r="248" spans="1:11">
      <c r="A248" s="43" t="s">
        <v>26</v>
      </c>
      <c r="B248" s="58">
        <v>2375740008</v>
      </c>
      <c r="C248" s="58">
        <v>606659</v>
      </c>
      <c r="D248" s="60" t="s">
        <v>40</v>
      </c>
      <c r="E248" s="44">
        <v>40998</v>
      </c>
      <c r="F248" s="44">
        <v>41030</v>
      </c>
      <c r="G248" s="62">
        <v>201204</v>
      </c>
      <c r="H248" s="43" t="s">
        <v>32</v>
      </c>
      <c r="I248" s="45">
        <v>1636</v>
      </c>
      <c r="J248" s="64">
        <v>1047.04</v>
      </c>
      <c r="K248" s="64">
        <v>5772.02</v>
      </c>
    </row>
    <row r="249" spans="1:11">
      <c r="A249" s="43" t="s">
        <v>26</v>
      </c>
      <c r="B249" s="58">
        <v>2375740008</v>
      </c>
      <c r="C249" s="58">
        <v>606659</v>
      </c>
      <c r="D249" s="60" t="s">
        <v>40</v>
      </c>
      <c r="E249" s="44">
        <v>40998</v>
      </c>
      <c r="F249" s="44">
        <v>41030</v>
      </c>
      <c r="G249" s="62">
        <v>201204</v>
      </c>
      <c r="H249" s="43" t="s">
        <v>33</v>
      </c>
      <c r="I249" s="45">
        <v>1636</v>
      </c>
      <c r="J249" s="64">
        <v>4335.3999999999996</v>
      </c>
      <c r="K249" s="64">
        <v>5772.02</v>
      </c>
    </row>
    <row r="250" spans="1:11">
      <c r="A250" s="43" t="s">
        <v>26</v>
      </c>
      <c r="B250" s="58">
        <v>2375740008</v>
      </c>
      <c r="C250" s="58">
        <v>620658</v>
      </c>
      <c r="D250" s="60" t="s">
        <v>40</v>
      </c>
      <c r="E250" s="44">
        <v>41030</v>
      </c>
      <c r="F250" s="44">
        <v>41060</v>
      </c>
      <c r="G250" s="62">
        <v>201205</v>
      </c>
      <c r="H250" s="43" t="s">
        <v>29</v>
      </c>
      <c r="I250" s="45">
        <v>191</v>
      </c>
      <c r="J250" s="64">
        <v>127.59</v>
      </c>
      <c r="K250" s="64">
        <v>4512.22</v>
      </c>
    </row>
    <row r="251" spans="1:11">
      <c r="A251" s="43" t="s">
        <v>26</v>
      </c>
      <c r="B251" s="58">
        <v>2375740008</v>
      </c>
      <c r="C251" s="58">
        <v>620658</v>
      </c>
      <c r="D251" s="60" t="s">
        <v>40</v>
      </c>
      <c r="E251" s="44">
        <v>41030</v>
      </c>
      <c r="F251" s="44">
        <v>41060</v>
      </c>
      <c r="G251" s="62">
        <v>201205</v>
      </c>
      <c r="H251" s="43" t="s">
        <v>31</v>
      </c>
      <c r="I251" s="45">
        <v>191</v>
      </c>
      <c r="J251" s="64">
        <v>305.02999999999997</v>
      </c>
      <c r="K251" s="64">
        <v>4512.22</v>
      </c>
    </row>
    <row r="252" spans="1:11">
      <c r="A252" s="43" t="s">
        <v>26</v>
      </c>
      <c r="B252" s="58">
        <v>2375740008</v>
      </c>
      <c r="C252" s="58">
        <v>620658</v>
      </c>
      <c r="D252" s="60" t="s">
        <v>40</v>
      </c>
      <c r="E252" s="44">
        <v>41030</v>
      </c>
      <c r="F252" s="44">
        <v>41060</v>
      </c>
      <c r="G252" s="62">
        <v>201205</v>
      </c>
      <c r="H252" s="43" t="s">
        <v>32</v>
      </c>
      <c r="I252" s="45">
        <v>1240</v>
      </c>
      <c r="J252" s="64">
        <v>793.6</v>
      </c>
      <c r="K252" s="64">
        <v>4512.22</v>
      </c>
    </row>
    <row r="253" spans="1:11">
      <c r="A253" s="43" t="s">
        <v>26</v>
      </c>
      <c r="B253" s="58">
        <v>2375740008</v>
      </c>
      <c r="C253" s="58">
        <v>620658</v>
      </c>
      <c r="D253" s="60" t="s">
        <v>40</v>
      </c>
      <c r="E253" s="44">
        <v>41030</v>
      </c>
      <c r="F253" s="44">
        <v>41060</v>
      </c>
      <c r="G253" s="62">
        <v>201205</v>
      </c>
      <c r="H253" s="43" t="s">
        <v>33</v>
      </c>
      <c r="I253" s="45">
        <v>1240</v>
      </c>
      <c r="J253" s="64">
        <v>3286</v>
      </c>
      <c r="K253" s="64">
        <v>4512.22</v>
      </c>
    </row>
    <row r="254" spans="1:11">
      <c r="A254" s="43" t="s">
        <v>26</v>
      </c>
      <c r="B254" s="58">
        <v>2375740008</v>
      </c>
      <c r="C254" s="58">
        <v>635522</v>
      </c>
      <c r="D254" s="60" t="s">
        <v>40</v>
      </c>
      <c r="E254" s="44">
        <v>41060</v>
      </c>
      <c r="F254" s="44">
        <v>41089</v>
      </c>
      <c r="G254" s="62">
        <v>201206</v>
      </c>
      <c r="H254" s="43" t="s">
        <v>29</v>
      </c>
      <c r="I254" s="45">
        <v>226</v>
      </c>
      <c r="J254" s="64">
        <v>150.97</v>
      </c>
      <c r="K254" s="64">
        <v>3907.17</v>
      </c>
    </row>
    <row r="255" spans="1:11">
      <c r="A255" s="43" t="s">
        <v>26</v>
      </c>
      <c r="B255" s="58">
        <v>2375740008</v>
      </c>
      <c r="C255" s="58">
        <v>635522</v>
      </c>
      <c r="D255" s="60" t="s">
        <v>40</v>
      </c>
      <c r="E255" s="44">
        <v>41060</v>
      </c>
      <c r="F255" s="44">
        <v>41089</v>
      </c>
      <c r="G255" s="62">
        <v>201206</v>
      </c>
      <c r="H255" s="43" t="s">
        <v>31</v>
      </c>
      <c r="I255" s="45">
        <v>226</v>
      </c>
      <c r="J255" s="64">
        <v>360.92</v>
      </c>
      <c r="K255" s="64">
        <v>3907.17</v>
      </c>
    </row>
    <row r="256" spans="1:11">
      <c r="A256" s="43" t="s">
        <v>26</v>
      </c>
      <c r="B256" s="58">
        <v>2375740008</v>
      </c>
      <c r="C256" s="58">
        <v>635522</v>
      </c>
      <c r="D256" s="60" t="s">
        <v>40</v>
      </c>
      <c r="E256" s="44">
        <v>41060</v>
      </c>
      <c r="F256" s="44">
        <v>41089</v>
      </c>
      <c r="G256" s="62">
        <v>201206</v>
      </c>
      <c r="H256" s="43" t="s">
        <v>32</v>
      </c>
      <c r="I256" s="45">
        <v>1032</v>
      </c>
      <c r="J256" s="64">
        <v>660.48</v>
      </c>
      <c r="K256" s="64">
        <v>3907.17</v>
      </c>
    </row>
    <row r="257" spans="1:11">
      <c r="A257" s="43" t="s">
        <v>26</v>
      </c>
      <c r="B257" s="58">
        <v>2375740008</v>
      </c>
      <c r="C257" s="58">
        <v>635522</v>
      </c>
      <c r="D257" s="60" t="s">
        <v>40</v>
      </c>
      <c r="E257" s="44">
        <v>41060</v>
      </c>
      <c r="F257" s="44">
        <v>41089</v>
      </c>
      <c r="G257" s="62">
        <v>201206</v>
      </c>
      <c r="H257" s="43" t="s">
        <v>33</v>
      </c>
      <c r="I257" s="45">
        <v>1032</v>
      </c>
      <c r="J257" s="64">
        <v>2734.8</v>
      </c>
      <c r="K257" s="64">
        <v>3907.17</v>
      </c>
    </row>
    <row r="258" spans="1:11">
      <c r="A258" s="43" t="s">
        <v>26</v>
      </c>
      <c r="B258" s="58">
        <v>2375740008</v>
      </c>
      <c r="C258" s="58">
        <v>650535</v>
      </c>
      <c r="D258" s="60" t="s">
        <v>40</v>
      </c>
      <c r="E258" s="44">
        <v>41089</v>
      </c>
      <c r="F258" s="44">
        <v>41121</v>
      </c>
      <c r="G258" s="62">
        <v>201207</v>
      </c>
      <c r="H258" s="43" t="s">
        <v>29</v>
      </c>
      <c r="I258" s="45">
        <v>222</v>
      </c>
      <c r="J258" s="64">
        <v>148.30000000000001</v>
      </c>
      <c r="K258" s="64">
        <v>3667.81</v>
      </c>
    </row>
    <row r="259" spans="1:11">
      <c r="A259" s="43" t="s">
        <v>26</v>
      </c>
      <c r="B259" s="58">
        <v>2375740008</v>
      </c>
      <c r="C259" s="58">
        <v>650535</v>
      </c>
      <c r="D259" s="60" t="s">
        <v>40</v>
      </c>
      <c r="E259" s="44">
        <v>41089</v>
      </c>
      <c r="F259" s="44">
        <v>41121</v>
      </c>
      <c r="G259" s="62">
        <v>201207</v>
      </c>
      <c r="H259" s="43" t="s">
        <v>31</v>
      </c>
      <c r="I259" s="45">
        <v>222</v>
      </c>
      <c r="J259" s="64">
        <v>354.53</v>
      </c>
      <c r="K259" s="64">
        <v>3667.81</v>
      </c>
    </row>
    <row r="260" spans="1:11">
      <c r="A260" s="43" t="s">
        <v>26</v>
      </c>
      <c r="B260" s="58">
        <v>2375740008</v>
      </c>
      <c r="C260" s="58">
        <v>650535</v>
      </c>
      <c r="D260" s="60" t="s">
        <v>40</v>
      </c>
      <c r="E260" s="44">
        <v>41089</v>
      </c>
      <c r="F260" s="44">
        <v>41121</v>
      </c>
      <c r="G260" s="62">
        <v>201207</v>
      </c>
      <c r="H260" s="43" t="s">
        <v>32</v>
      </c>
      <c r="I260" s="45">
        <v>962</v>
      </c>
      <c r="J260" s="64">
        <v>615.67999999999995</v>
      </c>
      <c r="K260" s="64">
        <v>3667.81</v>
      </c>
    </row>
    <row r="261" spans="1:11">
      <c r="A261" s="43" t="s">
        <v>26</v>
      </c>
      <c r="B261" s="58">
        <v>2375740008</v>
      </c>
      <c r="C261" s="58">
        <v>650535</v>
      </c>
      <c r="D261" s="60" t="s">
        <v>40</v>
      </c>
      <c r="E261" s="44">
        <v>41089</v>
      </c>
      <c r="F261" s="44">
        <v>41121</v>
      </c>
      <c r="G261" s="62">
        <v>201207</v>
      </c>
      <c r="H261" s="43" t="s">
        <v>33</v>
      </c>
      <c r="I261" s="45">
        <v>962</v>
      </c>
      <c r="J261" s="64">
        <v>2549.3000000000002</v>
      </c>
      <c r="K261" s="64">
        <v>3667.81</v>
      </c>
    </row>
    <row r="262" spans="1:11">
      <c r="A262" s="43" t="s">
        <v>26</v>
      </c>
      <c r="B262" s="58">
        <v>2375740008</v>
      </c>
      <c r="C262" s="58">
        <v>665654</v>
      </c>
      <c r="D262" s="60" t="s">
        <v>40</v>
      </c>
      <c r="E262" s="44">
        <v>41121</v>
      </c>
      <c r="F262" s="44">
        <v>41151</v>
      </c>
      <c r="G262" s="62">
        <v>201208</v>
      </c>
      <c r="H262" s="43" t="s">
        <v>29</v>
      </c>
      <c r="I262" s="45">
        <v>210</v>
      </c>
      <c r="J262" s="64">
        <v>140.28</v>
      </c>
      <c r="K262" s="64">
        <v>3726.17</v>
      </c>
    </row>
    <row r="263" spans="1:11">
      <c r="A263" s="43" t="s">
        <v>26</v>
      </c>
      <c r="B263" s="58">
        <v>2375740008</v>
      </c>
      <c r="C263" s="58">
        <v>665654</v>
      </c>
      <c r="D263" s="60" t="s">
        <v>40</v>
      </c>
      <c r="E263" s="44">
        <v>41121</v>
      </c>
      <c r="F263" s="44">
        <v>41151</v>
      </c>
      <c r="G263" s="62">
        <v>201208</v>
      </c>
      <c r="H263" s="43" t="s">
        <v>31</v>
      </c>
      <c r="I263" s="45">
        <v>210</v>
      </c>
      <c r="J263" s="64">
        <v>335.37</v>
      </c>
      <c r="K263" s="64">
        <v>3726.17</v>
      </c>
    </row>
    <row r="264" spans="1:11">
      <c r="A264" s="43" t="s">
        <v>26</v>
      </c>
      <c r="B264" s="58">
        <v>2375740008</v>
      </c>
      <c r="C264" s="58">
        <v>665654</v>
      </c>
      <c r="D264" s="60" t="s">
        <v>40</v>
      </c>
      <c r="E264" s="44">
        <v>41121</v>
      </c>
      <c r="F264" s="44">
        <v>41151</v>
      </c>
      <c r="G264" s="62">
        <v>201208</v>
      </c>
      <c r="H264" s="43" t="s">
        <v>32</v>
      </c>
      <c r="I264" s="45">
        <v>988</v>
      </c>
      <c r="J264" s="64">
        <v>632.32000000000005</v>
      </c>
      <c r="K264" s="64">
        <v>3726.17</v>
      </c>
    </row>
    <row r="265" spans="1:11">
      <c r="A265" s="43" t="s">
        <v>26</v>
      </c>
      <c r="B265" s="58">
        <v>2375740008</v>
      </c>
      <c r="C265" s="58">
        <v>665654</v>
      </c>
      <c r="D265" s="60" t="s">
        <v>40</v>
      </c>
      <c r="E265" s="44">
        <v>41121</v>
      </c>
      <c r="F265" s="44">
        <v>41151</v>
      </c>
      <c r="G265" s="62">
        <v>201208</v>
      </c>
      <c r="H265" s="43" t="s">
        <v>33</v>
      </c>
      <c r="I265" s="45">
        <v>988</v>
      </c>
      <c r="J265" s="64">
        <v>2618.1999999999998</v>
      </c>
      <c r="K265" s="64">
        <v>3726.17</v>
      </c>
    </row>
    <row r="266" spans="1:11">
      <c r="A266" s="43" t="s">
        <v>26</v>
      </c>
      <c r="B266" s="58">
        <v>2375740008</v>
      </c>
      <c r="C266" s="58">
        <v>681199</v>
      </c>
      <c r="D266" s="60" t="s">
        <v>40</v>
      </c>
      <c r="E266" s="44">
        <v>41151</v>
      </c>
      <c r="F266" s="44">
        <v>41181</v>
      </c>
      <c r="G266" s="62">
        <v>201209</v>
      </c>
      <c r="H266" s="43" t="s">
        <v>29</v>
      </c>
      <c r="I266" s="45">
        <v>192</v>
      </c>
      <c r="J266" s="64">
        <v>128.26</v>
      </c>
      <c r="K266" s="64">
        <v>4687.4799999999996</v>
      </c>
    </row>
    <row r="267" spans="1:11">
      <c r="A267" s="43" t="s">
        <v>26</v>
      </c>
      <c r="B267" s="58">
        <v>2375740008</v>
      </c>
      <c r="C267" s="58">
        <v>681199</v>
      </c>
      <c r="D267" s="60" t="s">
        <v>40</v>
      </c>
      <c r="E267" s="44">
        <v>41151</v>
      </c>
      <c r="F267" s="44">
        <v>41181</v>
      </c>
      <c r="G267" s="62">
        <v>201209</v>
      </c>
      <c r="H267" s="43" t="s">
        <v>31</v>
      </c>
      <c r="I267" s="45">
        <v>192</v>
      </c>
      <c r="J267" s="64">
        <v>306.62</v>
      </c>
      <c r="K267" s="64">
        <v>4687.4799999999996</v>
      </c>
    </row>
    <row r="268" spans="1:11">
      <c r="A268" s="43" t="s">
        <v>26</v>
      </c>
      <c r="B268" s="58">
        <v>2375740008</v>
      </c>
      <c r="C268" s="58">
        <v>681199</v>
      </c>
      <c r="D268" s="60" t="s">
        <v>40</v>
      </c>
      <c r="E268" s="44">
        <v>41151</v>
      </c>
      <c r="F268" s="44">
        <v>41181</v>
      </c>
      <c r="G268" s="62">
        <v>201209</v>
      </c>
      <c r="H268" s="43" t="s">
        <v>32</v>
      </c>
      <c r="I268" s="45">
        <v>1295</v>
      </c>
      <c r="J268" s="64">
        <v>828.8</v>
      </c>
      <c r="K268" s="64">
        <v>4687.4799999999996</v>
      </c>
    </row>
    <row r="269" spans="1:11">
      <c r="A269" s="43" t="s">
        <v>26</v>
      </c>
      <c r="B269" s="58">
        <v>2375740008</v>
      </c>
      <c r="C269" s="58">
        <v>681199</v>
      </c>
      <c r="D269" s="60" t="s">
        <v>40</v>
      </c>
      <c r="E269" s="44">
        <v>41151</v>
      </c>
      <c r="F269" s="44">
        <v>41181</v>
      </c>
      <c r="G269" s="62">
        <v>201209</v>
      </c>
      <c r="H269" s="43" t="s">
        <v>33</v>
      </c>
      <c r="I269" s="45">
        <v>1292</v>
      </c>
      <c r="J269" s="64">
        <v>3423.8</v>
      </c>
      <c r="K269" s="64">
        <v>4687.4799999999996</v>
      </c>
    </row>
    <row r="270" spans="1:11">
      <c r="A270" s="43" t="s">
        <v>26</v>
      </c>
      <c r="B270" s="58">
        <v>2375740008</v>
      </c>
      <c r="C270" s="58">
        <v>696831</v>
      </c>
      <c r="D270" s="60" t="s">
        <v>40</v>
      </c>
      <c r="E270" s="44">
        <v>41181</v>
      </c>
      <c r="F270" s="44">
        <v>41213</v>
      </c>
      <c r="G270" s="62">
        <v>201210</v>
      </c>
      <c r="H270" s="43" t="s">
        <v>29</v>
      </c>
      <c r="I270" s="45">
        <v>161</v>
      </c>
      <c r="J270" s="64">
        <v>107.55</v>
      </c>
      <c r="K270" s="64">
        <v>6023.47</v>
      </c>
    </row>
    <row r="271" spans="1:11">
      <c r="A271" s="43" t="s">
        <v>26</v>
      </c>
      <c r="B271" s="58">
        <v>2375740008</v>
      </c>
      <c r="C271" s="58">
        <v>696831</v>
      </c>
      <c r="D271" s="60" t="s">
        <v>40</v>
      </c>
      <c r="E271" s="44">
        <v>41181</v>
      </c>
      <c r="F271" s="44">
        <v>41213</v>
      </c>
      <c r="G271" s="62">
        <v>201210</v>
      </c>
      <c r="H271" s="43" t="s">
        <v>31</v>
      </c>
      <c r="I271" s="45">
        <v>161</v>
      </c>
      <c r="J271" s="64">
        <v>257.12</v>
      </c>
      <c r="K271" s="64">
        <v>6023.47</v>
      </c>
    </row>
    <row r="272" spans="1:11">
      <c r="A272" s="43" t="s">
        <v>26</v>
      </c>
      <c r="B272" s="58">
        <v>2375740008</v>
      </c>
      <c r="C272" s="58">
        <v>696831</v>
      </c>
      <c r="D272" s="60" t="s">
        <v>40</v>
      </c>
      <c r="E272" s="44">
        <v>41181</v>
      </c>
      <c r="F272" s="44">
        <v>41213</v>
      </c>
      <c r="G272" s="62">
        <v>201210</v>
      </c>
      <c r="H272" s="43" t="s">
        <v>32</v>
      </c>
      <c r="I272" s="45">
        <v>1720</v>
      </c>
      <c r="J272" s="64">
        <v>1100.8</v>
      </c>
      <c r="K272" s="64">
        <v>6023.47</v>
      </c>
    </row>
    <row r="273" spans="1:11">
      <c r="A273" s="43" t="s">
        <v>26</v>
      </c>
      <c r="B273" s="58">
        <v>2375740008</v>
      </c>
      <c r="C273" s="58">
        <v>696831</v>
      </c>
      <c r="D273" s="60" t="s">
        <v>40</v>
      </c>
      <c r="E273" s="44">
        <v>41181</v>
      </c>
      <c r="F273" s="44">
        <v>41213</v>
      </c>
      <c r="G273" s="62">
        <v>201210</v>
      </c>
      <c r="H273" s="43" t="s">
        <v>33</v>
      </c>
      <c r="I273" s="45">
        <v>1720</v>
      </c>
      <c r="J273" s="64">
        <v>4558</v>
      </c>
      <c r="K273" s="64">
        <v>6023.47</v>
      </c>
    </row>
    <row r="274" spans="1:11">
      <c r="A274" s="43" t="s">
        <v>26</v>
      </c>
      <c r="B274" s="58">
        <v>2375740008</v>
      </c>
      <c r="C274" s="58">
        <v>712681</v>
      </c>
      <c r="D274" s="60" t="s">
        <v>40</v>
      </c>
      <c r="E274" s="44">
        <v>41213</v>
      </c>
      <c r="F274" s="44">
        <v>41242</v>
      </c>
      <c r="G274" s="62">
        <v>201211</v>
      </c>
      <c r="H274" s="43" t="s">
        <v>29</v>
      </c>
      <c r="I274" s="45">
        <v>149</v>
      </c>
      <c r="J274" s="64">
        <v>99.53</v>
      </c>
      <c r="K274" s="64">
        <v>6568.74</v>
      </c>
    </row>
    <row r="275" spans="1:11">
      <c r="A275" s="43" t="s">
        <v>26</v>
      </c>
      <c r="B275" s="58">
        <v>2375740008</v>
      </c>
      <c r="C275" s="58">
        <v>712681</v>
      </c>
      <c r="D275" s="60" t="s">
        <v>40</v>
      </c>
      <c r="E275" s="44">
        <v>41213</v>
      </c>
      <c r="F275" s="44">
        <v>41242</v>
      </c>
      <c r="G275" s="62">
        <v>201211</v>
      </c>
      <c r="H275" s="43" t="s">
        <v>31</v>
      </c>
      <c r="I275" s="45">
        <v>149</v>
      </c>
      <c r="J275" s="64">
        <v>237.95</v>
      </c>
      <c r="K275" s="64">
        <v>6568.74</v>
      </c>
    </row>
    <row r="276" spans="1:11">
      <c r="A276" s="43" t="s">
        <v>26</v>
      </c>
      <c r="B276" s="58">
        <v>2375740008</v>
      </c>
      <c r="C276" s="58">
        <v>712681</v>
      </c>
      <c r="D276" s="60" t="s">
        <v>40</v>
      </c>
      <c r="E276" s="44">
        <v>41213</v>
      </c>
      <c r="F276" s="44">
        <v>41242</v>
      </c>
      <c r="G276" s="62">
        <v>201211</v>
      </c>
      <c r="H276" s="43" t="s">
        <v>32</v>
      </c>
      <c r="I276" s="45">
        <v>1894</v>
      </c>
      <c r="J276" s="64">
        <v>1212.1600000000001</v>
      </c>
      <c r="K276" s="64">
        <v>6568.74</v>
      </c>
    </row>
    <row r="277" spans="1:11">
      <c r="A277" s="43" t="s">
        <v>26</v>
      </c>
      <c r="B277" s="58">
        <v>2375740008</v>
      </c>
      <c r="C277" s="58">
        <v>712681</v>
      </c>
      <c r="D277" s="60" t="s">
        <v>40</v>
      </c>
      <c r="E277" s="44">
        <v>41213</v>
      </c>
      <c r="F277" s="44">
        <v>41242</v>
      </c>
      <c r="G277" s="62">
        <v>201211</v>
      </c>
      <c r="H277" s="43" t="s">
        <v>33</v>
      </c>
      <c r="I277" s="45">
        <v>1894</v>
      </c>
      <c r="J277" s="64">
        <v>5019.1000000000004</v>
      </c>
      <c r="K277" s="64">
        <v>6568.74</v>
      </c>
    </row>
    <row r="278" spans="1:11">
      <c r="A278" s="43" t="s">
        <v>26</v>
      </c>
      <c r="B278" s="58">
        <v>2375740008</v>
      </c>
      <c r="C278" s="58">
        <v>729857</v>
      </c>
      <c r="D278" s="60" t="s">
        <v>40</v>
      </c>
      <c r="E278" s="44">
        <v>41242</v>
      </c>
      <c r="F278" s="44">
        <v>41275</v>
      </c>
      <c r="G278" s="62">
        <v>201212</v>
      </c>
      <c r="H278" s="43" t="s">
        <v>29</v>
      </c>
      <c r="I278" s="45">
        <v>150</v>
      </c>
      <c r="J278" s="64">
        <v>100.2</v>
      </c>
      <c r="K278" s="64">
        <v>7281.65</v>
      </c>
    </row>
    <row r="279" spans="1:11">
      <c r="A279" s="43" t="s">
        <v>26</v>
      </c>
      <c r="B279" s="58">
        <v>2375740008</v>
      </c>
      <c r="C279" s="58">
        <v>729857</v>
      </c>
      <c r="D279" s="60" t="s">
        <v>40</v>
      </c>
      <c r="E279" s="44">
        <v>41242</v>
      </c>
      <c r="F279" s="44">
        <v>41275</v>
      </c>
      <c r="G279" s="62">
        <v>201212</v>
      </c>
      <c r="H279" s="43" t="s">
        <v>31</v>
      </c>
      <c r="I279" s="45">
        <v>150</v>
      </c>
      <c r="J279" s="64">
        <v>239.55</v>
      </c>
      <c r="K279" s="64">
        <v>7281.65</v>
      </c>
    </row>
    <row r="280" spans="1:11">
      <c r="A280" s="43" t="s">
        <v>26</v>
      </c>
      <c r="B280" s="58">
        <v>2375740008</v>
      </c>
      <c r="C280" s="58">
        <v>729857</v>
      </c>
      <c r="D280" s="60" t="s">
        <v>40</v>
      </c>
      <c r="E280" s="44">
        <v>41242</v>
      </c>
      <c r="F280" s="44">
        <v>41275</v>
      </c>
      <c r="G280" s="62">
        <v>201212</v>
      </c>
      <c r="H280" s="43" t="s">
        <v>32</v>
      </c>
      <c r="I280" s="45">
        <v>2110</v>
      </c>
      <c r="J280" s="64">
        <v>1350.4</v>
      </c>
      <c r="K280" s="64">
        <v>7281.65</v>
      </c>
    </row>
    <row r="281" spans="1:11">
      <c r="A281" s="43" t="s">
        <v>26</v>
      </c>
      <c r="B281" s="58">
        <v>2375740008</v>
      </c>
      <c r="C281" s="58">
        <v>729857</v>
      </c>
      <c r="D281" s="60" t="s">
        <v>40</v>
      </c>
      <c r="E281" s="44">
        <v>41242</v>
      </c>
      <c r="F281" s="44">
        <v>41275</v>
      </c>
      <c r="G281" s="62">
        <v>201212</v>
      </c>
      <c r="H281" s="43" t="s">
        <v>33</v>
      </c>
      <c r="I281" s="45">
        <v>2110</v>
      </c>
      <c r="J281" s="64">
        <v>5591.5</v>
      </c>
      <c r="K281" s="64">
        <v>7281.65</v>
      </c>
    </row>
    <row r="282" spans="1:11">
      <c r="A282" s="43" t="s">
        <v>26</v>
      </c>
      <c r="B282" s="58">
        <v>2375740008</v>
      </c>
      <c r="C282" s="58">
        <v>746144</v>
      </c>
      <c r="D282" s="60" t="s">
        <v>40</v>
      </c>
      <c r="E282" s="44">
        <v>41275</v>
      </c>
      <c r="F282" s="44">
        <v>41305</v>
      </c>
      <c r="G282" s="62">
        <v>201301</v>
      </c>
      <c r="H282" s="43" t="s">
        <v>29</v>
      </c>
      <c r="I282" s="45">
        <v>148</v>
      </c>
      <c r="J282" s="64">
        <v>99.9</v>
      </c>
      <c r="K282" s="64">
        <v>10830.82</v>
      </c>
    </row>
    <row r="283" spans="1:11">
      <c r="A283" s="43" t="s">
        <v>26</v>
      </c>
      <c r="B283" s="58">
        <v>2375740008</v>
      </c>
      <c r="C283" s="58">
        <v>746144</v>
      </c>
      <c r="D283" s="60" t="s">
        <v>40</v>
      </c>
      <c r="E283" s="44">
        <v>41275</v>
      </c>
      <c r="F283" s="44">
        <v>41305</v>
      </c>
      <c r="G283" s="62">
        <v>201301</v>
      </c>
      <c r="H283" s="43" t="s">
        <v>31</v>
      </c>
      <c r="I283" s="45">
        <v>148</v>
      </c>
      <c r="J283" s="64">
        <v>238.87</v>
      </c>
      <c r="K283" s="64">
        <v>10830.82</v>
      </c>
    </row>
    <row r="284" spans="1:11">
      <c r="A284" s="43" t="s">
        <v>26</v>
      </c>
      <c r="B284" s="58">
        <v>2375740008</v>
      </c>
      <c r="C284" s="58">
        <v>746144</v>
      </c>
      <c r="D284" s="60" t="s">
        <v>40</v>
      </c>
      <c r="E284" s="44">
        <v>41275</v>
      </c>
      <c r="F284" s="44">
        <v>41305</v>
      </c>
      <c r="G284" s="62">
        <v>201301</v>
      </c>
      <c r="H284" s="43" t="s">
        <v>36</v>
      </c>
      <c r="I284" s="45">
        <v>148</v>
      </c>
      <c r="J284" s="64">
        <v>1.48</v>
      </c>
      <c r="K284" s="64">
        <v>10830.82</v>
      </c>
    </row>
    <row r="285" spans="1:11">
      <c r="A285" s="43" t="s">
        <v>26</v>
      </c>
      <c r="B285" s="58">
        <v>2375740008</v>
      </c>
      <c r="C285" s="58">
        <v>746144</v>
      </c>
      <c r="D285" s="60" t="s">
        <v>40</v>
      </c>
      <c r="E285" s="44">
        <v>41275</v>
      </c>
      <c r="F285" s="44">
        <v>41305</v>
      </c>
      <c r="G285" s="62">
        <v>201301</v>
      </c>
      <c r="H285" s="43" t="s">
        <v>37</v>
      </c>
      <c r="I285" s="45">
        <v>148</v>
      </c>
      <c r="J285" s="64">
        <v>1.18</v>
      </c>
      <c r="K285" s="64">
        <v>10830.82</v>
      </c>
    </row>
    <row r="286" spans="1:11">
      <c r="A286" s="43" t="s">
        <v>26</v>
      </c>
      <c r="B286" s="58">
        <v>2375740008</v>
      </c>
      <c r="C286" s="58">
        <v>746144</v>
      </c>
      <c r="D286" s="60" t="s">
        <v>40</v>
      </c>
      <c r="E286" s="44">
        <v>41275</v>
      </c>
      <c r="F286" s="44">
        <v>41305</v>
      </c>
      <c r="G286" s="62">
        <v>201301</v>
      </c>
      <c r="H286" s="43" t="s">
        <v>38</v>
      </c>
      <c r="I286" s="45">
        <v>148</v>
      </c>
      <c r="J286" s="64">
        <v>-0.15</v>
      </c>
      <c r="K286" s="64">
        <v>10830.82</v>
      </c>
    </row>
    <row r="287" spans="1:11">
      <c r="A287" s="43" t="s">
        <v>26</v>
      </c>
      <c r="B287" s="58">
        <v>2375740008</v>
      </c>
      <c r="C287" s="58">
        <v>746144</v>
      </c>
      <c r="D287" s="60" t="s">
        <v>40</v>
      </c>
      <c r="E287" s="44">
        <v>41275</v>
      </c>
      <c r="F287" s="44">
        <v>41305</v>
      </c>
      <c r="G287" s="62">
        <v>201301</v>
      </c>
      <c r="H287" s="43" t="s">
        <v>39</v>
      </c>
      <c r="I287" s="45">
        <v>148</v>
      </c>
      <c r="J287" s="64">
        <v>40.700000000000003</v>
      </c>
      <c r="K287" s="64">
        <v>10830.82</v>
      </c>
    </row>
    <row r="288" spans="1:11">
      <c r="A288" s="43" t="s">
        <v>26</v>
      </c>
      <c r="B288" s="58">
        <v>2375740008</v>
      </c>
      <c r="C288" s="58">
        <v>746144</v>
      </c>
      <c r="D288" s="60" t="s">
        <v>40</v>
      </c>
      <c r="E288" s="44">
        <v>41275</v>
      </c>
      <c r="F288" s="44">
        <v>41305</v>
      </c>
      <c r="G288" s="62">
        <v>201301</v>
      </c>
      <c r="H288" s="43" t="s">
        <v>32</v>
      </c>
      <c r="I288" s="45">
        <v>2693</v>
      </c>
      <c r="J288" s="64">
        <v>1885.1</v>
      </c>
      <c r="K288" s="64">
        <v>10830.82</v>
      </c>
    </row>
    <row r="289" spans="1:11">
      <c r="A289" s="43" t="s">
        <v>26</v>
      </c>
      <c r="B289" s="58">
        <v>2375740008</v>
      </c>
      <c r="C289" s="58">
        <v>746144</v>
      </c>
      <c r="D289" s="60" t="s">
        <v>40</v>
      </c>
      <c r="E289" s="44">
        <v>41275</v>
      </c>
      <c r="F289" s="44">
        <v>41305</v>
      </c>
      <c r="G289" s="62">
        <v>201301</v>
      </c>
      <c r="H289" s="43" t="s">
        <v>33</v>
      </c>
      <c r="I289" s="45">
        <v>2693</v>
      </c>
      <c r="J289" s="64">
        <v>8563.74</v>
      </c>
      <c r="K289" s="64">
        <v>10830.82</v>
      </c>
    </row>
    <row r="290" spans="1:11">
      <c r="A290" s="43" t="s">
        <v>26</v>
      </c>
      <c r="B290" s="58">
        <v>2375740008</v>
      </c>
      <c r="C290" s="58">
        <v>762885</v>
      </c>
      <c r="D290" s="60" t="s">
        <v>40</v>
      </c>
      <c r="E290" s="44">
        <v>41305</v>
      </c>
      <c r="F290" s="44">
        <v>41334</v>
      </c>
      <c r="G290" s="62">
        <v>201302</v>
      </c>
      <c r="H290" s="43" t="s">
        <v>29</v>
      </c>
      <c r="I290" s="45">
        <v>156</v>
      </c>
      <c r="J290" s="64">
        <v>105.3</v>
      </c>
      <c r="K290" s="64">
        <v>9788.35</v>
      </c>
    </row>
    <row r="291" spans="1:11">
      <c r="A291" s="43" t="s">
        <v>26</v>
      </c>
      <c r="B291" s="58">
        <v>2375740008</v>
      </c>
      <c r="C291" s="58">
        <v>762885</v>
      </c>
      <c r="D291" s="60" t="s">
        <v>40</v>
      </c>
      <c r="E291" s="44">
        <v>41305</v>
      </c>
      <c r="F291" s="44">
        <v>41334</v>
      </c>
      <c r="G291" s="62">
        <v>201302</v>
      </c>
      <c r="H291" s="43" t="s">
        <v>31</v>
      </c>
      <c r="I291" s="45">
        <v>156</v>
      </c>
      <c r="J291" s="64">
        <v>251.78</v>
      </c>
      <c r="K291" s="64">
        <v>9788.35</v>
      </c>
    </row>
    <row r="292" spans="1:11">
      <c r="A292" s="43" t="s">
        <v>26</v>
      </c>
      <c r="B292" s="58">
        <v>2375740008</v>
      </c>
      <c r="C292" s="58">
        <v>762885</v>
      </c>
      <c r="D292" s="60" t="s">
        <v>40</v>
      </c>
      <c r="E292" s="44">
        <v>41305</v>
      </c>
      <c r="F292" s="44">
        <v>41334</v>
      </c>
      <c r="G292" s="62">
        <v>201302</v>
      </c>
      <c r="H292" s="43" t="s">
        <v>36</v>
      </c>
      <c r="I292" s="45">
        <v>156</v>
      </c>
      <c r="J292" s="64">
        <v>1.56</v>
      </c>
      <c r="K292" s="64">
        <v>9788.35</v>
      </c>
    </row>
    <row r="293" spans="1:11">
      <c r="A293" s="43" t="s">
        <v>26</v>
      </c>
      <c r="B293" s="58">
        <v>2375740008</v>
      </c>
      <c r="C293" s="58">
        <v>762885</v>
      </c>
      <c r="D293" s="60" t="s">
        <v>40</v>
      </c>
      <c r="E293" s="44">
        <v>41305</v>
      </c>
      <c r="F293" s="44">
        <v>41334</v>
      </c>
      <c r="G293" s="62">
        <v>201302</v>
      </c>
      <c r="H293" s="43" t="s">
        <v>37</v>
      </c>
      <c r="I293" s="45">
        <v>156</v>
      </c>
      <c r="J293" s="64">
        <v>1.25</v>
      </c>
      <c r="K293" s="64">
        <v>9788.35</v>
      </c>
    </row>
    <row r="294" spans="1:11">
      <c r="A294" s="43" t="s">
        <v>26</v>
      </c>
      <c r="B294" s="58">
        <v>2375740008</v>
      </c>
      <c r="C294" s="58">
        <v>762885</v>
      </c>
      <c r="D294" s="60" t="s">
        <v>40</v>
      </c>
      <c r="E294" s="44">
        <v>41305</v>
      </c>
      <c r="F294" s="44">
        <v>41334</v>
      </c>
      <c r="G294" s="62">
        <v>201302</v>
      </c>
      <c r="H294" s="43" t="s">
        <v>38</v>
      </c>
      <c r="I294" s="45">
        <v>156</v>
      </c>
      <c r="J294" s="64">
        <v>-0.16</v>
      </c>
      <c r="K294" s="64">
        <v>9788.35</v>
      </c>
    </row>
    <row r="295" spans="1:11">
      <c r="A295" s="43" t="s">
        <v>26</v>
      </c>
      <c r="B295" s="58">
        <v>2375740008</v>
      </c>
      <c r="C295" s="58">
        <v>762885</v>
      </c>
      <c r="D295" s="60" t="s">
        <v>40</v>
      </c>
      <c r="E295" s="44">
        <v>41305</v>
      </c>
      <c r="F295" s="44">
        <v>41334</v>
      </c>
      <c r="G295" s="62">
        <v>201302</v>
      </c>
      <c r="H295" s="43" t="s">
        <v>39</v>
      </c>
      <c r="I295" s="45">
        <v>156</v>
      </c>
      <c r="J295" s="64">
        <v>42.9</v>
      </c>
      <c r="K295" s="64">
        <v>9788.35</v>
      </c>
    </row>
    <row r="296" spans="1:11">
      <c r="A296" s="43" t="s">
        <v>26</v>
      </c>
      <c r="B296" s="58">
        <v>2375740008</v>
      </c>
      <c r="C296" s="58">
        <v>762885</v>
      </c>
      <c r="D296" s="60" t="s">
        <v>40</v>
      </c>
      <c r="E296" s="44">
        <v>41305</v>
      </c>
      <c r="F296" s="44">
        <v>41334</v>
      </c>
      <c r="G296" s="62">
        <v>201302</v>
      </c>
      <c r="H296" s="43" t="s">
        <v>32</v>
      </c>
      <c r="I296" s="45">
        <v>2419</v>
      </c>
      <c r="J296" s="64">
        <v>1693.3</v>
      </c>
      <c r="K296" s="64">
        <v>9788.35</v>
      </c>
    </row>
    <row r="297" spans="1:11">
      <c r="A297" s="43" t="s">
        <v>26</v>
      </c>
      <c r="B297" s="58">
        <v>2375740008</v>
      </c>
      <c r="C297" s="58">
        <v>762885</v>
      </c>
      <c r="D297" s="60" t="s">
        <v>40</v>
      </c>
      <c r="E297" s="44">
        <v>41305</v>
      </c>
      <c r="F297" s="44">
        <v>41334</v>
      </c>
      <c r="G297" s="62">
        <v>201302</v>
      </c>
      <c r="H297" s="43" t="s">
        <v>33</v>
      </c>
      <c r="I297" s="45">
        <v>2419</v>
      </c>
      <c r="J297" s="64">
        <v>7692.42</v>
      </c>
      <c r="K297" s="64">
        <v>9788.35</v>
      </c>
    </row>
    <row r="298" spans="1:11">
      <c r="A298" s="43" t="s">
        <v>26</v>
      </c>
      <c r="B298" s="58">
        <v>2375740008</v>
      </c>
      <c r="C298" s="58">
        <v>779607</v>
      </c>
      <c r="D298" s="60" t="s">
        <v>40</v>
      </c>
      <c r="E298" s="44">
        <v>41334</v>
      </c>
      <c r="F298" s="44">
        <v>41367</v>
      </c>
      <c r="G298" s="62">
        <v>201303</v>
      </c>
      <c r="H298" s="43" t="s">
        <v>29</v>
      </c>
      <c r="I298" s="45">
        <v>152</v>
      </c>
      <c r="J298" s="64">
        <v>102.6</v>
      </c>
      <c r="K298" s="64">
        <v>8478.24</v>
      </c>
    </row>
    <row r="299" spans="1:11">
      <c r="A299" s="43" t="s">
        <v>26</v>
      </c>
      <c r="B299" s="58">
        <v>2375740008</v>
      </c>
      <c r="C299" s="58">
        <v>779607</v>
      </c>
      <c r="D299" s="60" t="s">
        <v>40</v>
      </c>
      <c r="E299" s="44">
        <v>41334</v>
      </c>
      <c r="F299" s="44">
        <v>41367</v>
      </c>
      <c r="G299" s="62">
        <v>201303</v>
      </c>
      <c r="H299" s="43" t="s">
        <v>31</v>
      </c>
      <c r="I299" s="45">
        <v>152</v>
      </c>
      <c r="J299" s="64">
        <v>245.33</v>
      </c>
      <c r="K299" s="64">
        <v>8478.24</v>
      </c>
    </row>
    <row r="300" spans="1:11">
      <c r="A300" s="43" t="s">
        <v>26</v>
      </c>
      <c r="B300" s="58">
        <v>2375740008</v>
      </c>
      <c r="C300" s="58">
        <v>779607</v>
      </c>
      <c r="D300" s="60" t="s">
        <v>40</v>
      </c>
      <c r="E300" s="44">
        <v>41334</v>
      </c>
      <c r="F300" s="44">
        <v>41367</v>
      </c>
      <c r="G300" s="62">
        <v>201303</v>
      </c>
      <c r="H300" s="43" t="s">
        <v>36</v>
      </c>
      <c r="I300" s="45">
        <v>152</v>
      </c>
      <c r="J300" s="64">
        <v>1.52</v>
      </c>
      <c r="K300" s="64">
        <v>8478.24</v>
      </c>
    </row>
    <row r="301" spans="1:11">
      <c r="A301" s="43" t="s">
        <v>26</v>
      </c>
      <c r="B301" s="58">
        <v>2375740008</v>
      </c>
      <c r="C301" s="58">
        <v>779607</v>
      </c>
      <c r="D301" s="60" t="s">
        <v>40</v>
      </c>
      <c r="E301" s="44">
        <v>41334</v>
      </c>
      <c r="F301" s="44">
        <v>41367</v>
      </c>
      <c r="G301" s="62">
        <v>201303</v>
      </c>
      <c r="H301" s="43" t="s">
        <v>37</v>
      </c>
      <c r="I301" s="45">
        <v>152</v>
      </c>
      <c r="J301" s="64">
        <v>1.22</v>
      </c>
      <c r="K301" s="64">
        <v>8478.24</v>
      </c>
    </row>
    <row r="302" spans="1:11">
      <c r="A302" s="43" t="s">
        <v>26</v>
      </c>
      <c r="B302" s="58">
        <v>2375740008</v>
      </c>
      <c r="C302" s="58">
        <v>779607</v>
      </c>
      <c r="D302" s="60" t="s">
        <v>40</v>
      </c>
      <c r="E302" s="44">
        <v>41334</v>
      </c>
      <c r="F302" s="44">
        <v>41367</v>
      </c>
      <c r="G302" s="62">
        <v>201303</v>
      </c>
      <c r="H302" s="43" t="s">
        <v>38</v>
      </c>
      <c r="I302" s="45">
        <v>152</v>
      </c>
      <c r="J302" s="64">
        <v>-0.15</v>
      </c>
      <c r="K302" s="64">
        <v>8478.24</v>
      </c>
    </row>
    <row r="303" spans="1:11">
      <c r="A303" s="43" t="s">
        <v>26</v>
      </c>
      <c r="B303" s="58">
        <v>2375740008</v>
      </c>
      <c r="C303" s="58">
        <v>779607</v>
      </c>
      <c r="D303" s="60" t="s">
        <v>40</v>
      </c>
      <c r="E303" s="44">
        <v>41334</v>
      </c>
      <c r="F303" s="44">
        <v>41367</v>
      </c>
      <c r="G303" s="62">
        <v>201303</v>
      </c>
      <c r="H303" s="43" t="s">
        <v>39</v>
      </c>
      <c r="I303" s="45">
        <v>152</v>
      </c>
      <c r="J303" s="64">
        <v>41.8</v>
      </c>
      <c r="K303" s="64">
        <v>8478.24</v>
      </c>
    </row>
    <row r="304" spans="1:11">
      <c r="A304" s="43" t="s">
        <v>26</v>
      </c>
      <c r="B304" s="58">
        <v>2375740008</v>
      </c>
      <c r="C304" s="58">
        <v>779607</v>
      </c>
      <c r="D304" s="60" t="s">
        <v>40</v>
      </c>
      <c r="E304" s="44">
        <v>41334</v>
      </c>
      <c r="F304" s="44">
        <v>41367</v>
      </c>
      <c r="G304" s="62">
        <v>201303</v>
      </c>
      <c r="H304" s="43" t="s">
        <v>32</v>
      </c>
      <c r="I304" s="45">
        <v>2084</v>
      </c>
      <c r="J304" s="64">
        <v>1458.8</v>
      </c>
      <c r="K304" s="64">
        <v>8478.24</v>
      </c>
    </row>
    <row r="305" spans="1:11">
      <c r="A305" s="43" t="s">
        <v>26</v>
      </c>
      <c r="B305" s="58">
        <v>2375740008</v>
      </c>
      <c r="C305" s="58">
        <v>779607</v>
      </c>
      <c r="D305" s="60" t="s">
        <v>40</v>
      </c>
      <c r="E305" s="44">
        <v>41334</v>
      </c>
      <c r="F305" s="44">
        <v>41367</v>
      </c>
      <c r="G305" s="62">
        <v>201303</v>
      </c>
      <c r="H305" s="43" t="s">
        <v>33</v>
      </c>
      <c r="I305" s="45">
        <v>2084</v>
      </c>
      <c r="J305" s="64">
        <v>6627.12</v>
      </c>
      <c r="K305" s="64">
        <v>8478.24</v>
      </c>
    </row>
    <row r="306" spans="1:11">
      <c r="A306" s="43"/>
      <c r="B306" s="43"/>
      <c r="C306" s="43"/>
      <c r="D306" s="43"/>
      <c r="E306" s="44"/>
      <c r="F306" s="44"/>
      <c r="G306" s="45"/>
      <c r="H306" s="43"/>
      <c r="I306" s="45"/>
      <c r="J306" s="45"/>
      <c r="K306" s="45"/>
    </row>
    <row r="307" spans="1:11">
      <c r="A307" s="43"/>
      <c r="B307" s="43"/>
      <c r="C307" s="43"/>
      <c r="D307" s="43"/>
      <c r="E307" s="44"/>
      <c r="F307" s="44"/>
      <c r="G307" s="45"/>
      <c r="H307" s="43"/>
      <c r="I307" s="45"/>
      <c r="J307" s="64">
        <f>SUM(J2:J306)</f>
        <v>346586.82999999996</v>
      </c>
      <c r="K307" s="45"/>
    </row>
    <row r="308" spans="1:11">
      <c r="A308" s="43"/>
      <c r="B308" s="43"/>
      <c r="C308" s="43"/>
      <c r="D308" s="43"/>
      <c r="E308" s="44"/>
      <c r="F308" s="44"/>
      <c r="G308" s="45"/>
      <c r="H308" s="43"/>
      <c r="I308" s="45"/>
      <c r="J308" s="45"/>
      <c r="K308" s="45"/>
    </row>
    <row r="309" spans="1:11">
      <c r="A309" s="43"/>
      <c r="B309" s="43"/>
      <c r="C309" s="43"/>
      <c r="D309" s="43"/>
      <c r="E309" s="44"/>
      <c r="F309" s="44"/>
      <c r="G309" s="45"/>
      <c r="H309" s="43"/>
      <c r="I309" s="45"/>
      <c r="J309" s="45"/>
      <c r="K309" s="45"/>
    </row>
    <row r="310" spans="1:11">
      <c r="A310" s="43"/>
      <c r="B310" s="43"/>
      <c r="C310" s="43"/>
      <c r="D310" s="43"/>
      <c r="E310" s="44"/>
      <c r="F310" s="44"/>
      <c r="G310" s="45"/>
      <c r="H310" s="43"/>
      <c r="I310" s="45"/>
      <c r="J310" s="45"/>
      <c r="K310" s="45"/>
    </row>
    <row r="311" spans="1:11">
      <c r="A311" s="43"/>
      <c r="B311" s="43"/>
      <c r="C311" s="43"/>
      <c r="D311" s="43"/>
      <c r="E311" s="44"/>
      <c r="F311" s="44"/>
      <c r="G311" s="45"/>
      <c r="H311" s="43"/>
      <c r="I311" s="45"/>
      <c r="J311" s="45"/>
      <c r="K311" s="45"/>
    </row>
    <row r="312" spans="1:11">
      <c r="A312" s="43"/>
      <c r="B312" s="43"/>
      <c r="C312" s="43"/>
      <c r="D312" s="43"/>
      <c r="E312" s="44"/>
      <c r="F312" s="44"/>
      <c r="G312" s="45"/>
      <c r="H312" s="43"/>
      <c r="I312" s="45"/>
      <c r="J312" s="45"/>
      <c r="K312" s="45"/>
    </row>
    <row r="313" spans="1:11">
      <c r="A313" s="43"/>
      <c r="B313" s="43"/>
      <c r="C313" s="43"/>
      <c r="D313" s="43"/>
      <c r="E313" s="44"/>
      <c r="F313" s="44"/>
      <c r="G313" s="45"/>
      <c r="H313" s="43"/>
      <c r="I313" s="45"/>
      <c r="J313" s="45"/>
      <c r="K313" s="45"/>
    </row>
    <row r="314" spans="1:11">
      <c r="A314" s="43"/>
      <c r="B314" s="43"/>
      <c r="C314" s="43"/>
      <c r="D314" s="43"/>
      <c r="E314" s="44"/>
      <c r="F314" s="44"/>
      <c r="G314" s="45"/>
      <c r="H314" s="43"/>
      <c r="I314" s="45"/>
      <c r="J314" s="45"/>
      <c r="K314" s="45"/>
    </row>
    <row r="315" spans="1:11">
      <c r="A315" s="43"/>
      <c r="B315" s="43"/>
      <c r="C315" s="43"/>
      <c r="D315" s="43"/>
      <c r="E315" s="44"/>
      <c r="F315" s="44"/>
      <c r="G315" s="45"/>
      <c r="H315" s="43"/>
      <c r="I315" s="45"/>
      <c r="J315" s="45"/>
      <c r="K315" s="45"/>
    </row>
    <row r="316" spans="1:11">
      <c r="A316" s="43"/>
      <c r="B316" s="43"/>
      <c r="C316" s="43"/>
      <c r="D316" s="43"/>
      <c r="E316" s="44"/>
      <c r="F316" s="44"/>
      <c r="G316" s="45"/>
      <c r="H316" s="43"/>
      <c r="I316" s="45"/>
      <c r="J316" s="45"/>
      <c r="K316" s="45"/>
    </row>
    <row r="317" spans="1:11">
      <c r="A317" s="43"/>
      <c r="B317" s="43"/>
      <c r="C317" s="43"/>
      <c r="D317" s="43"/>
      <c r="E317" s="44"/>
      <c r="F317" s="44"/>
      <c r="G317" s="45"/>
      <c r="H317" s="43"/>
      <c r="I317" s="45"/>
      <c r="J317" s="45"/>
      <c r="K317" s="45"/>
    </row>
    <row r="318" spans="1:11">
      <c r="A318" s="43"/>
      <c r="B318" s="43"/>
      <c r="C318" s="43"/>
      <c r="D318" s="43"/>
      <c r="E318" s="44"/>
      <c r="F318" s="44"/>
      <c r="G318" s="45"/>
      <c r="H318" s="43"/>
      <c r="I318" s="43"/>
      <c r="J318" s="45"/>
      <c r="K318" s="45"/>
    </row>
    <row r="319" spans="1:11">
      <c r="A319" s="43"/>
      <c r="B319" s="43"/>
      <c r="C319" s="43"/>
      <c r="D319" s="43"/>
      <c r="E319" s="44"/>
      <c r="F319" s="44"/>
      <c r="G319" s="45"/>
      <c r="H319" s="43"/>
      <c r="I319" s="43"/>
      <c r="J319" s="45"/>
      <c r="K319" s="45"/>
    </row>
    <row r="320" spans="1:11">
      <c r="A320" s="43"/>
      <c r="B320" s="43"/>
      <c r="C320" s="43"/>
      <c r="D320" s="43"/>
      <c r="E320" s="44"/>
      <c r="F320" s="44"/>
      <c r="G320" s="45"/>
      <c r="H320" s="43"/>
      <c r="I320" s="45"/>
      <c r="J320" s="45"/>
      <c r="K320" s="45"/>
    </row>
    <row r="321" spans="1:11">
      <c r="A321" s="43"/>
      <c r="B321" s="43"/>
      <c r="C321" s="43"/>
      <c r="D321" s="43"/>
      <c r="E321" s="44"/>
      <c r="F321" s="44"/>
      <c r="G321" s="45"/>
      <c r="H321" s="43"/>
      <c r="I321" s="45"/>
      <c r="J321" s="45"/>
      <c r="K321" s="45"/>
    </row>
    <row r="322" spans="1:11">
      <c r="A322" s="43"/>
      <c r="B322" s="43"/>
      <c r="C322" s="43"/>
      <c r="D322" s="43"/>
      <c r="E322" s="44"/>
      <c r="F322" s="44"/>
      <c r="G322" s="45"/>
      <c r="H322" s="43"/>
      <c r="I322" s="45"/>
      <c r="J322" s="45"/>
      <c r="K322" s="45"/>
    </row>
    <row r="323" spans="1:11">
      <c r="A323" s="43"/>
      <c r="B323" s="43"/>
      <c r="C323" s="43"/>
      <c r="D323" s="43"/>
      <c r="E323" s="44"/>
      <c r="F323" s="44"/>
      <c r="G323" s="45"/>
      <c r="H323" s="43"/>
      <c r="I323" s="45"/>
      <c r="J323" s="45"/>
      <c r="K323" s="45"/>
    </row>
    <row r="324" spans="1:11">
      <c r="A324" s="43"/>
      <c r="B324" s="43"/>
      <c r="C324" s="43"/>
      <c r="D324" s="43"/>
      <c r="E324" s="44"/>
      <c r="F324" s="44"/>
      <c r="G324" s="45"/>
      <c r="H324" s="43"/>
      <c r="I324" s="45"/>
      <c r="J324" s="45"/>
      <c r="K324" s="45"/>
    </row>
    <row r="325" spans="1:11">
      <c r="A325" s="43"/>
      <c r="B325" s="43"/>
      <c r="C325" s="43"/>
      <c r="D325" s="43"/>
      <c r="E325" s="44"/>
      <c r="F325" s="44"/>
      <c r="G325" s="45"/>
      <c r="H325" s="43"/>
      <c r="I325" s="45"/>
      <c r="J325" s="45"/>
      <c r="K325" s="45"/>
    </row>
    <row r="326" spans="1:11">
      <c r="A326" s="43"/>
      <c r="B326" s="43"/>
      <c r="C326" s="43"/>
      <c r="D326" s="43"/>
      <c r="E326" s="44"/>
      <c r="F326" s="44"/>
      <c r="G326" s="45"/>
      <c r="H326" s="43"/>
      <c r="I326" s="45"/>
      <c r="J326" s="45"/>
      <c r="K326" s="45"/>
    </row>
    <row r="327" spans="1:11">
      <c r="A327" s="43"/>
      <c r="B327" s="43"/>
      <c r="C327" s="43"/>
      <c r="D327" s="43"/>
      <c r="E327" s="44"/>
      <c r="F327" s="44"/>
      <c r="G327" s="45"/>
      <c r="H327" s="43"/>
      <c r="I327" s="45"/>
      <c r="J327" s="45"/>
      <c r="K327" s="45"/>
    </row>
    <row r="328" spans="1:11">
      <c r="A328" s="43"/>
      <c r="B328" s="43"/>
      <c r="C328" s="43"/>
      <c r="D328" s="43"/>
      <c r="E328" s="44"/>
      <c r="F328" s="44"/>
      <c r="G328" s="45"/>
      <c r="H328" s="43"/>
      <c r="I328" s="43"/>
      <c r="J328" s="45"/>
      <c r="K328" s="45"/>
    </row>
    <row r="329" spans="1:11">
      <c r="A329" s="43"/>
      <c r="B329" s="43"/>
      <c r="C329" s="43"/>
      <c r="D329" s="43"/>
      <c r="E329" s="44"/>
      <c r="F329" s="44"/>
      <c r="G329" s="45"/>
      <c r="H329" s="43"/>
      <c r="I329" s="45"/>
      <c r="J329" s="45"/>
      <c r="K329" s="45"/>
    </row>
    <row r="330" spans="1:11">
      <c r="A330" s="43"/>
      <c r="B330" s="43"/>
      <c r="C330" s="43"/>
      <c r="D330" s="43"/>
      <c r="E330" s="44"/>
      <c r="F330" s="44"/>
      <c r="G330" s="45"/>
      <c r="H330" s="43"/>
      <c r="I330" s="45"/>
      <c r="J330" s="45"/>
      <c r="K330" s="45"/>
    </row>
    <row r="331" spans="1:11">
      <c r="A331" s="43"/>
      <c r="B331" s="43"/>
      <c r="C331" s="43"/>
      <c r="D331" s="43"/>
      <c r="E331" s="44"/>
      <c r="F331" s="44"/>
      <c r="G331" s="45"/>
      <c r="H331" s="43"/>
      <c r="I331" s="45"/>
      <c r="J331" s="45"/>
      <c r="K331" s="45"/>
    </row>
    <row r="332" spans="1:11">
      <c r="A332" s="43"/>
      <c r="B332" s="43"/>
      <c r="C332" s="43"/>
      <c r="D332" s="43"/>
      <c r="E332" s="44"/>
      <c r="F332" s="44"/>
      <c r="G332" s="45"/>
      <c r="H332" s="43"/>
      <c r="I332" s="45"/>
      <c r="J332" s="45"/>
      <c r="K332" s="45"/>
    </row>
    <row r="333" spans="1:11">
      <c r="A333" s="43"/>
      <c r="B333" s="43"/>
      <c r="C333" s="43"/>
      <c r="D333" s="43"/>
      <c r="E333" s="44"/>
      <c r="F333" s="44"/>
      <c r="G333" s="45"/>
      <c r="H333" s="43"/>
      <c r="I333" s="45"/>
      <c r="J333" s="45"/>
      <c r="K333" s="45"/>
    </row>
    <row r="334" spans="1:11">
      <c r="A334" s="43"/>
      <c r="B334" s="43"/>
      <c r="C334" s="43"/>
      <c r="D334" s="43"/>
      <c r="E334" s="44"/>
      <c r="F334" s="44"/>
      <c r="G334" s="45"/>
      <c r="H334" s="43"/>
      <c r="I334" s="45"/>
      <c r="J334" s="45"/>
      <c r="K334" s="45"/>
    </row>
    <row r="335" spans="1:11">
      <c r="A335" s="43"/>
      <c r="B335" s="43"/>
      <c r="C335" s="43"/>
      <c r="D335" s="43"/>
      <c r="E335" s="44"/>
      <c r="F335" s="44"/>
      <c r="G335" s="45"/>
      <c r="H335" s="43"/>
      <c r="I335" s="45"/>
      <c r="J335" s="45"/>
      <c r="K335" s="45"/>
    </row>
    <row r="336" spans="1:11">
      <c r="A336" s="43"/>
      <c r="B336" s="43"/>
      <c r="C336" s="43"/>
      <c r="D336" s="43"/>
      <c r="E336" s="44"/>
      <c r="F336" s="44"/>
      <c r="G336" s="45"/>
      <c r="H336" s="43"/>
      <c r="I336" s="45"/>
      <c r="J336" s="45"/>
      <c r="K336" s="45"/>
    </row>
    <row r="337" spans="1:11">
      <c r="A337" s="43"/>
      <c r="B337" s="43"/>
      <c r="C337" s="43"/>
      <c r="D337" s="43"/>
      <c r="E337" s="44"/>
      <c r="F337" s="44"/>
      <c r="G337" s="45"/>
      <c r="H337" s="43"/>
      <c r="I337" s="45"/>
      <c r="J337" s="45"/>
      <c r="K337" s="45"/>
    </row>
    <row r="338" spans="1:11">
      <c r="A338" s="43"/>
      <c r="B338" s="43"/>
      <c r="C338" s="43"/>
      <c r="D338" s="43"/>
      <c r="E338" s="44"/>
      <c r="F338" s="44"/>
      <c r="G338" s="45"/>
      <c r="H338" s="43"/>
      <c r="I338" s="45"/>
      <c r="J338" s="45"/>
      <c r="K338" s="45"/>
    </row>
    <row r="339" spans="1:11">
      <c r="A339" s="43"/>
      <c r="B339" s="43"/>
      <c r="C339" s="43"/>
      <c r="D339" s="43"/>
      <c r="E339" s="44"/>
      <c r="F339" s="44"/>
      <c r="G339" s="45"/>
      <c r="H339" s="43"/>
      <c r="I339" s="45"/>
      <c r="J339" s="45"/>
      <c r="K339" s="45"/>
    </row>
    <row r="340" spans="1:11">
      <c r="A340" s="43"/>
      <c r="B340" s="43"/>
      <c r="C340" s="43"/>
      <c r="D340" s="43"/>
      <c r="E340" s="44"/>
      <c r="F340" s="44"/>
      <c r="G340" s="45"/>
      <c r="H340" s="43"/>
      <c r="I340" s="43"/>
      <c r="J340" s="45"/>
      <c r="K340" s="45"/>
    </row>
    <row r="341" spans="1:11">
      <c r="A341" s="43"/>
      <c r="B341" s="43"/>
      <c r="C341" s="43"/>
      <c r="D341" s="43"/>
      <c r="E341" s="44"/>
      <c r="F341" s="44"/>
      <c r="G341" s="45"/>
      <c r="H341" s="43"/>
      <c r="I341" s="45"/>
      <c r="J341" s="45"/>
      <c r="K341" s="45"/>
    </row>
    <row r="342" spans="1:11">
      <c r="A342" s="43"/>
      <c r="B342" s="43"/>
      <c r="C342" s="43"/>
      <c r="D342" s="43"/>
      <c r="E342" s="44"/>
      <c r="F342" s="44"/>
      <c r="G342" s="45"/>
      <c r="H342" s="43"/>
      <c r="I342" s="45"/>
      <c r="J342" s="45"/>
      <c r="K342" s="45"/>
    </row>
    <row r="343" spans="1:11">
      <c r="A343" s="43"/>
      <c r="B343" s="43"/>
      <c r="C343" s="43"/>
      <c r="D343" s="43"/>
      <c r="E343" s="44"/>
      <c r="F343" s="44"/>
      <c r="G343" s="45"/>
      <c r="H343" s="43"/>
      <c r="I343" s="45"/>
      <c r="J343" s="45"/>
      <c r="K343" s="45"/>
    </row>
    <row r="344" spans="1:11">
      <c r="A344" s="43"/>
      <c r="B344" s="43"/>
      <c r="C344" s="43"/>
      <c r="D344" s="43"/>
      <c r="E344" s="44"/>
      <c r="F344" s="44"/>
      <c r="G344" s="45"/>
      <c r="H344" s="43"/>
      <c r="I344" s="43"/>
      <c r="J344" s="45"/>
      <c r="K344" s="45"/>
    </row>
    <row r="345" spans="1:11">
      <c r="A345" s="43"/>
      <c r="B345" s="43"/>
      <c r="C345" s="43"/>
      <c r="D345" s="43"/>
      <c r="E345" s="44"/>
      <c r="F345" s="44"/>
      <c r="G345" s="45"/>
      <c r="H345" s="43"/>
      <c r="I345" s="45"/>
      <c r="J345" s="45"/>
      <c r="K345" s="45"/>
    </row>
    <row r="346" spans="1:11">
      <c r="A346" s="43"/>
      <c r="B346" s="43"/>
      <c r="C346" s="43"/>
      <c r="D346" s="43"/>
      <c r="E346" s="44"/>
      <c r="F346" s="44"/>
      <c r="G346" s="45"/>
      <c r="H346" s="43"/>
      <c r="I346" s="45"/>
      <c r="J346" s="45"/>
      <c r="K346" s="45"/>
    </row>
    <row r="347" spans="1:11">
      <c r="A347" s="43"/>
      <c r="B347" s="43"/>
      <c r="C347" s="43"/>
      <c r="D347" s="43"/>
      <c r="E347" s="44"/>
      <c r="F347" s="44"/>
      <c r="G347" s="45"/>
      <c r="H347" s="43"/>
      <c r="I347" s="45"/>
      <c r="J347" s="45"/>
      <c r="K347" s="45"/>
    </row>
    <row r="348" spans="1:11">
      <c r="A348" s="43"/>
      <c r="B348" s="43"/>
      <c r="C348" s="43"/>
      <c r="D348" s="43"/>
      <c r="E348" s="44"/>
      <c r="F348" s="44"/>
      <c r="G348" s="45"/>
      <c r="H348" s="43"/>
      <c r="I348" s="45"/>
      <c r="J348" s="45"/>
      <c r="K348" s="45"/>
    </row>
    <row r="349" spans="1:11">
      <c r="A349" s="43"/>
      <c r="B349" s="43"/>
      <c r="C349" s="43"/>
      <c r="D349" s="43"/>
      <c r="E349" s="44"/>
      <c r="F349" s="44"/>
      <c r="G349" s="45"/>
      <c r="H349" s="43"/>
      <c r="I349" s="45"/>
      <c r="J349" s="45"/>
      <c r="K349" s="45"/>
    </row>
    <row r="350" spans="1:11">
      <c r="A350" s="43"/>
      <c r="B350" s="43"/>
      <c r="C350" s="43"/>
      <c r="D350" s="43"/>
      <c r="E350" s="44"/>
      <c r="F350" s="44"/>
      <c r="G350" s="45"/>
      <c r="H350" s="43"/>
      <c r="I350" s="45"/>
      <c r="J350" s="45"/>
      <c r="K350" s="45"/>
    </row>
    <row r="351" spans="1:11">
      <c r="A351" s="43"/>
      <c r="B351" s="43"/>
      <c r="C351" s="43"/>
      <c r="D351" s="43"/>
      <c r="E351" s="44"/>
      <c r="F351" s="44"/>
      <c r="G351" s="45"/>
      <c r="H351" s="43"/>
      <c r="I351" s="45"/>
      <c r="J351" s="45"/>
      <c r="K351" s="45"/>
    </row>
    <row r="352" spans="1:11">
      <c r="A352" s="43"/>
      <c r="B352" s="43"/>
      <c r="C352" s="43"/>
      <c r="D352" s="43"/>
      <c r="E352" s="44"/>
      <c r="F352" s="44"/>
      <c r="G352" s="45"/>
      <c r="H352" s="43"/>
      <c r="I352" s="43"/>
      <c r="J352" s="45"/>
      <c r="K352" s="45"/>
    </row>
    <row r="353" spans="1:11">
      <c r="A353" s="43"/>
      <c r="B353" s="43"/>
      <c r="C353" s="43"/>
      <c r="D353" s="43"/>
      <c r="E353" s="44"/>
      <c r="F353" s="44"/>
      <c r="G353" s="45"/>
      <c r="H353" s="43"/>
      <c r="I353" s="45"/>
      <c r="J353" s="45"/>
      <c r="K353" s="45"/>
    </row>
    <row r="354" spans="1:11">
      <c r="A354" s="43"/>
      <c r="B354" s="43"/>
      <c r="C354" s="43"/>
      <c r="D354" s="43"/>
      <c r="E354" s="44"/>
      <c r="F354" s="44"/>
      <c r="G354" s="45"/>
      <c r="H354" s="43"/>
      <c r="I354" s="45"/>
      <c r="J354" s="45"/>
      <c r="K354" s="45"/>
    </row>
    <row r="355" spans="1:11">
      <c r="A355" s="43"/>
      <c r="B355" s="43"/>
      <c r="C355" s="43"/>
      <c r="D355" s="43"/>
      <c r="E355" s="44"/>
      <c r="F355" s="44"/>
      <c r="G355" s="45"/>
      <c r="H355" s="43"/>
      <c r="I355" s="45"/>
      <c r="J355" s="45"/>
      <c r="K355" s="45"/>
    </row>
    <row r="356" spans="1:11">
      <c r="A356" s="43"/>
      <c r="B356" s="43"/>
      <c r="C356" s="43"/>
      <c r="D356" s="43"/>
      <c r="E356" s="44"/>
      <c r="F356" s="44"/>
      <c r="G356" s="45"/>
      <c r="H356" s="43"/>
      <c r="I356" s="43"/>
      <c r="J356" s="45"/>
      <c r="K356" s="45"/>
    </row>
    <row r="357" spans="1:11">
      <c r="A357" s="43"/>
      <c r="B357" s="43"/>
      <c r="C357" s="43"/>
      <c r="D357" s="43"/>
      <c r="E357" s="44"/>
      <c r="F357" s="44"/>
      <c r="G357" s="45"/>
      <c r="H357" s="43"/>
      <c r="I357" s="45"/>
      <c r="J357" s="45"/>
      <c r="K357" s="45"/>
    </row>
    <row r="358" spans="1:11">
      <c r="A358" s="43"/>
      <c r="B358" s="43"/>
      <c r="C358" s="43"/>
      <c r="D358" s="43"/>
      <c r="E358" s="44"/>
      <c r="F358" s="44"/>
      <c r="G358" s="45"/>
      <c r="H358" s="43"/>
      <c r="I358" s="45"/>
      <c r="J358" s="45"/>
      <c r="K358" s="45"/>
    </row>
    <row r="359" spans="1:11">
      <c r="A359" s="43"/>
      <c r="B359" s="43"/>
      <c r="C359" s="43"/>
      <c r="D359" s="43"/>
      <c r="E359" s="44"/>
      <c r="F359" s="44"/>
      <c r="G359" s="45"/>
      <c r="H359" s="43"/>
      <c r="I359" s="45"/>
      <c r="J359" s="45"/>
      <c r="K359" s="45"/>
    </row>
    <row r="360" spans="1:11">
      <c r="A360" s="43"/>
      <c r="B360" s="43"/>
      <c r="C360" s="43"/>
      <c r="D360" s="43"/>
      <c r="E360" s="44"/>
      <c r="F360" s="44"/>
      <c r="G360" s="45"/>
      <c r="H360" s="43"/>
      <c r="I360" s="45"/>
      <c r="J360" s="45"/>
      <c r="K360" s="45"/>
    </row>
    <row r="361" spans="1:11">
      <c r="A361" s="43"/>
      <c r="B361" s="43"/>
      <c r="C361" s="43"/>
      <c r="D361" s="43"/>
      <c r="E361" s="44"/>
      <c r="F361" s="44"/>
      <c r="G361" s="45"/>
      <c r="H361" s="43"/>
      <c r="I361" s="45"/>
      <c r="J361" s="45"/>
      <c r="K361" s="45"/>
    </row>
    <row r="362" spans="1:11">
      <c r="A362" s="43"/>
      <c r="B362" s="43"/>
      <c r="C362" s="43"/>
      <c r="D362" s="43"/>
      <c r="E362" s="44"/>
      <c r="F362" s="44"/>
      <c r="G362" s="45"/>
      <c r="H362" s="43"/>
      <c r="I362" s="45"/>
      <c r="J362" s="45"/>
      <c r="K362" s="45"/>
    </row>
    <row r="363" spans="1:11">
      <c r="A363" s="43"/>
      <c r="B363" s="43"/>
      <c r="C363" s="43"/>
      <c r="D363" s="43"/>
      <c r="E363" s="44"/>
      <c r="F363" s="44"/>
      <c r="G363" s="45"/>
      <c r="H363" s="43"/>
      <c r="I363" s="45"/>
      <c r="J363" s="45"/>
      <c r="K363" s="45"/>
    </row>
    <row r="364" spans="1:11">
      <c r="A364" s="43"/>
      <c r="B364" s="43"/>
      <c r="C364" s="43"/>
      <c r="D364" s="43"/>
      <c r="E364" s="44"/>
      <c r="F364" s="44"/>
      <c r="G364" s="45"/>
      <c r="H364" s="43"/>
      <c r="I364" s="43"/>
      <c r="J364" s="45"/>
      <c r="K364" s="45"/>
    </row>
    <row r="365" spans="1:11">
      <c r="A365" s="43"/>
      <c r="B365" s="43"/>
      <c r="C365" s="43"/>
      <c r="D365" s="43"/>
      <c r="E365" s="44"/>
      <c r="F365" s="44"/>
      <c r="G365" s="45"/>
      <c r="H365" s="43"/>
      <c r="I365" s="45"/>
      <c r="J365" s="45"/>
      <c r="K365" s="45"/>
    </row>
    <row r="366" spans="1:11">
      <c r="A366" s="43"/>
      <c r="B366" s="43"/>
      <c r="C366" s="43"/>
      <c r="D366" s="43"/>
      <c r="E366" s="44"/>
      <c r="F366" s="44"/>
      <c r="G366" s="45"/>
      <c r="H366" s="43"/>
      <c r="I366" s="45"/>
      <c r="J366" s="45"/>
      <c r="K366" s="45"/>
    </row>
    <row r="367" spans="1:11">
      <c r="A367" s="43"/>
      <c r="B367" s="43"/>
      <c r="C367" s="43"/>
      <c r="D367" s="43"/>
      <c r="E367" s="44"/>
      <c r="F367" s="44"/>
      <c r="G367" s="45"/>
      <c r="H367" s="43"/>
      <c r="I367" s="45"/>
      <c r="J367" s="45"/>
      <c r="K367" s="45"/>
    </row>
    <row r="368" spans="1:11">
      <c r="A368" s="43"/>
      <c r="B368" s="43"/>
      <c r="C368" s="43"/>
      <c r="D368" s="43"/>
      <c r="E368" s="44"/>
      <c r="F368" s="44"/>
      <c r="G368" s="45"/>
      <c r="H368" s="43"/>
      <c r="I368" s="43"/>
      <c r="J368" s="45"/>
      <c r="K368" s="45"/>
    </row>
    <row r="369" spans="1:11">
      <c r="A369" s="43"/>
      <c r="B369" s="43"/>
      <c r="C369" s="43"/>
      <c r="D369" s="43"/>
      <c r="E369" s="44"/>
      <c r="F369" s="44"/>
      <c r="G369" s="45"/>
      <c r="H369" s="43"/>
      <c r="I369" s="45"/>
      <c r="J369" s="45"/>
      <c r="K369" s="45"/>
    </row>
    <row r="370" spans="1:11">
      <c r="A370" s="43"/>
      <c r="B370" s="43"/>
      <c r="C370" s="43"/>
      <c r="D370" s="43"/>
      <c r="E370" s="44"/>
      <c r="F370" s="44"/>
      <c r="G370" s="45"/>
      <c r="H370" s="43"/>
      <c r="I370" s="45"/>
      <c r="J370" s="45"/>
      <c r="K370" s="45"/>
    </row>
    <row r="371" spans="1:11">
      <c r="A371" s="43"/>
      <c r="B371" s="43"/>
      <c r="C371" s="43"/>
      <c r="D371" s="43"/>
      <c r="E371" s="44"/>
      <c r="F371" s="44"/>
      <c r="G371" s="45"/>
      <c r="H371" s="43"/>
      <c r="I371" s="45"/>
      <c r="J371" s="45"/>
      <c r="K371" s="45"/>
    </row>
    <row r="372" spans="1:11">
      <c r="A372" s="43"/>
      <c r="B372" s="43"/>
      <c r="C372" s="43"/>
      <c r="D372" s="43"/>
      <c r="E372" s="44"/>
      <c r="F372" s="44"/>
      <c r="G372" s="45"/>
      <c r="H372" s="43"/>
      <c r="I372" s="45"/>
      <c r="J372" s="45"/>
      <c r="K372" s="45"/>
    </row>
    <row r="373" spans="1:11">
      <c r="A373" s="43"/>
      <c r="B373" s="43"/>
      <c r="C373" s="43"/>
      <c r="D373" s="43"/>
      <c r="E373" s="44"/>
      <c r="F373" s="44"/>
      <c r="G373" s="45"/>
      <c r="H373" s="43"/>
      <c r="I373" s="45"/>
      <c r="J373" s="45"/>
      <c r="K373" s="45"/>
    </row>
    <row r="374" spans="1:11">
      <c r="A374" s="43"/>
      <c r="B374" s="43"/>
      <c r="C374" s="43"/>
      <c r="D374" s="43"/>
      <c r="E374" s="44"/>
      <c r="F374" s="44"/>
      <c r="G374" s="45"/>
      <c r="H374" s="43"/>
      <c r="I374" s="45"/>
      <c r="J374" s="45"/>
      <c r="K374" s="45"/>
    </row>
    <row r="375" spans="1:11">
      <c r="A375" s="43"/>
      <c r="B375" s="43"/>
      <c r="C375" s="43"/>
      <c r="D375" s="43"/>
      <c r="E375" s="44"/>
      <c r="F375" s="44"/>
      <c r="G375" s="45"/>
      <c r="H375" s="43"/>
      <c r="I375" s="45"/>
      <c r="J375" s="45"/>
      <c r="K375" s="45"/>
    </row>
    <row r="376" spans="1:11">
      <c r="A376" s="43"/>
      <c r="B376" s="43"/>
      <c r="C376" s="43"/>
      <c r="D376" s="43"/>
      <c r="E376" s="44"/>
      <c r="F376" s="44"/>
      <c r="G376" s="45"/>
      <c r="H376" s="43"/>
      <c r="I376" s="43"/>
      <c r="J376" s="45"/>
      <c r="K376" s="45"/>
    </row>
    <row r="377" spans="1:11">
      <c r="A377" s="43"/>
      <c r="B377" s="43"/>
      <c r="C377" s="43"/>
      <c r="D377" s="43"/>
      <c r="E377" s="44"/>
      <c r="F377" s="44"/>
      <c r="G377" s="45"/>
      <c r="H377" s="43"/>
      <c r="I377" s="45"/>
      <c r="J377" s="45"/>
      <c r="K377" s="45"/>
    </row>
    <row r="378" spans="1:11">
      <c r="A378" s="43"/>
      <c r="B378" s="43"/>
      <c r="C378" s="43"/>
      <c r="D378" s="43"/>
      <c r="E378" s="44"/>
      <c r="F378" s="44"/>
      <c r="G378" s="45"/>
      <c r="H378" s="43"/>
      <c r="I378" s="45"/>
      <c r="J378" s="45"/>
      <c r="K378" s="45"/>
    </row>
    <row r="379" spans="1:11">
      <c r="A379" s="43"/>
      <c r="B379" s="43"/>
      <c r="C379" s="43"/>
      <c r="D379" s="43"/>
      <c r="E379" s="44"/>
      <c r="F379" s="44"/>
      <c r="G379" s="45"/>
      <c r="H379" s="43"/>
      <c r="I379" s="45"/>
      <c r="J379" s="45"/>
      <c r="K379" s="45"/>
    </row>
    <row r="380" spans="1:11">
      <c r="A380" s="43"/>
      <c r="B380" s="43"/>
      <c r="C380" s="43"/>
      <c r="D380" s="43"/>
      <c r="E380" s="44"/>
      <c r="F380" s="44"/>
      <c r="G380" s="45"/>
      <c r="H380" s="43"/>
      <c r="I380" s="43"/>
      <c r="J380" s="45"/>
      <c r="K380" s="45"/>
    </row>
    <row r="381" spans="1:11">
      <c r="A381" s="43"/>
      <c r="B381" s="43"/>
      <c r="C381" s="43"/>
      <c r="D381" s="43"/>
      <c r="E381" s="44"/>
      <c r="F381" s="44"/>
      <c r="G381" s="45"/>
      <c r="H381" s="43"/>
      <c r="I381" s="45"/>
      <c r="J381" s="45"/>
      <c r="K381" s="45"/>
    </row>
    <row r="382" spans="1:11">
      <c r="A382" s="43"/>
      <c r="B382" s="43"/>
      <c r="C382" s="43"/>
      <c r="D382" s="43"/>
      <c r="E382" s="44"/>
      <c r="F382" s="44"/>
      <c r="G382" s="45"/>
      <c r="H382" s="43"/>
      <c r="I382" s="45"/>
      <c r="J382" s="45"/>
      <c r="K382" s="45"/>
    </row>
    <row r="383" spans="1:11">
      <c r="A383" s="43"/>
      <c r="B383" s="43"/>
      <c r="C383" s="43"/>
      <c r="D383" s="43"/>
      <c r="E383" s="44"/>
      <c r="F383" s="44"/>
      <c r="G383" s="45"/>
      <c r="H383" s="43"/>
      <c r="I383" s="45"/>
      <c r="J383" s="45"/>
      <c r="K383" s="45"/>
    </row>
    <row r="384" spans="1:11">
      <c r="A384" s="43"/>
      <c r="B384" s="43"/>
      <c r="C384" s="43"/>
      <c r="D384" s="43"/>
      <c r="E384" s="44"/>
      <c r="F384" s="44"/>
      <c r="G384" s="45"/>
      <c r="H384" s="43"/>
      <c r="I384" s="45"/>
      <c r="J384" s="45"/>
      <c r="K384" s="45"/>
    </row>
    <row r="385" spans="1:11">
      <c r="A385" s="43"/>
      <c r="B385" s="43"/>
      <c r="C385" s="43"/>
      <c r="D385" s="43"/>
      <c r="E385" s="44"/>
      <c r="F385" s="44"/>
      <c r="G385" s="45"/>
      <c r="H385" s="43"/>
      <c r="I385" s="45"/>
      <c r="J385" s="45"/>
      <c r="K385" s="45"/>
    </row>
    <row r="386" spans="1:11">
      <c r="A386" s="43"/>
      <c r="B386" s="43"/>
      <c r="C386" s="43"/>
      <c r="D386" s="43"/>
      <c r="E386" s="44"/>
      <c r="F386" s="44"/>
      <c r="G386" s="45"/>
      <c r="H386" s="43"/>
      <c r="I386" s="45"/>
      <c r="J386" s="45"/>
      <c r="K386" s="45"/>
    </row>
    <row r="387" spans="1:11">
      <c r="A387" s="43"/>
      <c r="B387" s="43"/>
      <c r="C387" s="43"/>
      <c r="D387" s="43"/>
      <c r="E387" s="44"/>
      <c r="F387" s="44"/>
      <c r="G387" s="45"/>
      <c r="H387" s="43"/>
      <c r="I387" s="45"/>
      <c r="J387" s="45"/>
      <c r="K387" s="45"/>
    </row>
    <row r="388" spans="1:11">
      <c r="A388" s="43"/>
      <c r="B388" s="43"/>
      <c r="C388" s="43"/>
      <c r="D388" s="43"/>
      <c r="E388" s="44"/>
      <c r="F388" s="44"/>
      <c r="G388" s="45"/>
      <c r="H388" s="43"/>
      <c r="I388" s="43"/>
      <c r="J388" s="45"/>
      <c r="K388" s="45"/>
    </row>
    <row r="389" spans="1:11">
      <c r="A389" s="43"/>
      <c r="B389" s="43"/>
      <c r="C389" s="43"/>
      <c r="D389" s="43"/>
      <c r="E389" s="44"/>
      <c r="F389" s="44"/>
      <c r="G389" s="45"/>
      <c r="H389" s="43"/>
      <c r="I389" s="45"/>
      <c r="J389" s="45"/>
      <c r="K389" s="45"/>
    </row>
    <row r="390" spans="1:11">
      <c r="A390" s="43"/>
      <c r="B390" s="43"/>
      <c r="C390" s="43"/>
      <c r="D390" s="43"/>
      <c r="E390" s="44"/>
      <c r="F390" s="44"/>
      <c r="G390" s="45"/>
      <c r="H390" s="43"/>
      <c r="I390" s="45"/>
      <c r="J390" s="45"/>
      <c r="K390" s="45"/>
    </row>
    <row r="391" spans="1:11">
      <c r="A391" s="43"/>
      <c r="B391" s="43"/>
      <c r="C391" s="43"/>
      <c r="D391" s="43"/>
      <c r="E391" s="44"/>
      <c r="F391" s="44"/>
      <c r="G391" s="45"/>
      <c r="H391" s="43"/>
      <c r="I391" s="45"/>
      <c r="J391" s="45"/>
      <c r="K391" s="45"/>
    </row>
    <row r="392" spans="1:11">
      <c r="A392" s="43"/>
      <c r="B392" s="43"/>
      <c r="C392" s="43"/>
      <c r="D392" s="43"/>
      <c r="E392" s="44"/>
      <c r="F392" s="44"/>
      <c r="G392" s="45"/>
      <c r="H392" s="43"/>
      <c r="I392" s="43"/>
      <c r="J392" s="45"/>
      <c r="K392" s="45"/>
    </row>
    <row r="393" spans="1:11">
      <c r="A393" s="43"/>
      <c r="B393" s="43"/>
      <c r="C393" s="43"/>
      <c r="D393" s="43"/>
      <c r="E393" s="44"/>
      <c r="F393" s="44"/>
      <c r="G393" s="45"/>
      <c r="H393" s="43"/>
      <c r="I393" s="45"/>
      <c r="J393" s="45"/>
      <c r="K393" s="45"/>
    </row>
    <row r="394" spans="1:11">
      <c r="A394" s="43"/>
      <c r="B394" s="43"/>
      <c r="C394" s="43"/>
      <c r="D394" s="43"/>
      <c r="E394" s="44"/>
      <c r="F394" s="44"/>
      <c r="G394" s="45"/>
      <c r="H394" s="43"/>
      <c r="I394" s="45"/>
      <c r="J394" s="45"/>
      <c r="K394" s="45"/>
    </row>
    <row r="395" spans="1:11">
      <c r="A395" s="43"/>
      <c r="B395" s="43"/>
      <c r="C395" s="43"/>
      <c r="D395" s="43"/>
      <c r="E395" s="44"/>
      <c r="F395" s="44"/>
      <c r="G395" s="45"/>
      <c r="H395" s="43"/>
      <c r="I395" s="45"/>
      <c r="J395" s="45"/>
      <c r="K395" s="45"/>
    </row>
    <row r="396" spans="1:11">
      <c r="A396" s="43"/>
      <c r="B396" s="43"/>
      <c r="C396" s="43"/>
      <c r="D396" s="43"/>
      <c r="E396" s="44"/>
      <c r="F396" s="44"/>
      <c r="G396" s="45"/>
      <c r="H396" s="43"/>
      <c r="I396" s="45"/>
      <c r="J396" s="45"/>
      <c r="K396" s="45"/>
    </row>
    <row r="397" spans="1:11">
      <c r="A397" s="43"/>
      <c r="B397" s="43"/>
      <c r="C397" s="43"/>
      <c r="D397" s="43"/>
      <c r="E397" s="44"/>
      <c r="F397" s="44"/>
      <c r="G397" s="45"/>
      <c r="H397" s="43"/>
      <c r="I397" s="45"/>
      <c r="J397" s="45"/>
      <c r="K397" s="45"/>
    </row>
    <row r="398" spans="1:11">
      <c r="A398" s="43"/>
      <c r="B398" s="43"/>
      <c r="C398" s="43"/>
      <c r="D398" s="43"/>
      <c r="E398" s="44"/>
      <c r="F398" s="44"/>
      <c r="G398" s="45"/>
      <c r="H398" s="43"/>
      <c r="I398" s="45"/>
      <c r="J398" s="45"/>
      <c r="K398" s="45"/>
    </row>
    <row r="399" spans="1:11">
      <c r="A399" s="43"/>
      <c r="B399" s="43"/>
      <c r="C399" s="43"/>
      <c r="D399" s="43"/>
      <c r="E399" s="44"/>
      <c r="F399" s="44"/>
      <c r="G399" s="45"/>
      <c r="H399" s="43"/>
      <c r="I399" s="45"/>
      <c r="J399" s="45"/>
      <c r="K399" s="45"/>
    </row>
    <row r="400" spans="1:11">
      <c r="A400" s="43"/>
      <c r="B400" s="43"/>
      <c r="C400" s="43"/>
      <c r="D400" s="43"/>
      <c r="E400" s="44"/>
      <c r="F400" s="44"/>
      <c r="G400" s="45"/>
      <c r="H400" s="43"/>
      <c r="I400" s="43"/>
      <c r="J400" s="45"/>
      <c r="K400" s="45"/>
    </row>
    <row r="401" spans="1:11">
      <c r="A401" s="43"/>
      <c r="B401" s="43"/>
      <c r="C401" s="43"/>
      <c r="D401" s="43"/>
      <c r="E401" s="44"/>
      <c r="F401" s="44"/>
      <c r="G401" s="45"/>
      <c r="H401" s="43"/>
      <c r="I401" s="45"/>
      <c r="J401" s="45"/>
      <c r="K401" s="45"/>
    </row>
    <row r="402" spans="1:11">
      <c r="A402" s="43"/>
      <c r="B402" s="43"/>
      <c r="C402" s="43"/>
      <c r="D402" s="43"/>
      <c r="E402" s="44"/>
      <c r="F402" s="44"/>
      <c r="G402" s="45"/>
      <c r="H402" s="43"/>
      <c r="I402" s="45"/>
      <c r="J402" s="45"/>
      <c r="K402" s="45"/>
    </row>
    <row r="403" spans="1:11">
      <c r="A403" s="43"/>
      <c r="B403" s="43"/>
      <c r="C403" s="43"/>
      <c r="D403" s="43"/>
      <c r="E403" s="44"/>
      <c r="F403" s="44"/>
      <c r="G403" s="45"/>
      <c r="H403" s="43"/>
      <c r="I403" s="45"/>
      <c r="J403" s="45"/>
      <c r="K403" s="45"/>
    </row>
    <row r="404" spans="1:11">
      <c r="A404" s="43"/>
      <c r="B404" s="43"/>
      <c r="C404" s="43"/>
      <c r="D404" s="43"/>
      <c r="E404" s="44"/>
      <c r="F404" s="44"/>
      <c r="G404" s="45"/>
      <c r="H404" s="43"/>
      <c r="I404" s="45"/>
      <c r="J404" s="45"/>
      <c r="K404" s="45"/>
    </row>
    <row r="405" spans="1:11">
      <c r="A405" s="43"/>
      <c r="B405" s="43"/>
      <c r="C405" s="43"/>
      <c r="D405" s="43"/>
      <c r="E405" s="44"/>
      <c r="F405" s="44"/>
      <c r="G405" s="45"/>
      <c r="H405" s="43"/>
      <c r="I405" s="45"/>
      <c r="J405" s="45"/>
      <c r="K405" s="45"/>
    </row>
    <row r="406" spans="1:11">
      <c r="A406" s="43"/>
      <c r="B406" s="43"/>
      <c r="C406" s="43"/>
      <c r="D406" s="43"/>
      <c r="E406" s="44"/>
      <c r="F406" s="44"/>
      <c r="G406" s="45"/>
      <c r="H406" s="43"/>
      <c r="I406" s="43"/>
      <c r="J406" s="45"/>
      <c r="K406" s="45"/>
    </row>
    <row r="407" spans="1:11">
      <c r="A407" s="43"/>
      <c r="B407" s="43"/>
      <c r="C407" s="43"/>
      <c r="D407" s="43"/>
      <c r="E407" s="44"/>
      <c r="F407" s="44"/>
      <c r="G407" s="45"/>
      <c r="H407" s="43"/>
      <c r="I407" s="45"/>
      <c r="J407" s="45"/>
      <c r="K407" s="45"/>
    </row>
    <row r="408" spans="1:11">
      <c r="A408" s="43"/>
      <c r="B408" s="43"/>
      <c r="C408" s="43"/>
      <c r="D408" s="43"/>
      <c r="E408" s="44"/>
      <c r="F408" s="44"/>
      <c r="G408" s="45"/>
      <c r="H408" s="43"/>
      <c r="I408" s="45"/>
      <c r="J408" s="45"/>
      <c r="K408" s="45"/>
    </row>
    <row r="409" spans="1:11">
      <c r="A409" s="43"/>
      <c r="B409" s="43"/>
      <c r="C409" s="43"/>
      <c r="D409" s="43"/>
      <c r="E409" s="44"/>
      <c r="F409" s="44"/>
      <c r="G409" s="45"/>
      <c r="H409" s="43"/>
      <c r="I409" s="45"/>
      <c r="J409" s="45"/>
      <c r="K409" s="45"/>
    </row>
    <row r="410" spans="1:11">
      <c r="A410" s="43"/>
      <c r="B410" s="43"/>
      <c r="C410" s="43"/>
      <c r="D410" s="43"/>
      <c r="E410" s="44"/>
      <c r="F410" s="44"/>
      <c r="G410" s="45"/>
      <c r="H410" s="43"/>
      <c r="I410" s="45"/>
      <c r="J410" s="45"/>
      <c r="K410" s="45"/>
    </row>
    <row r="411" spans="1:11">
      <c r="A411" s="43"/>
      <c r="B411" s="43"/>
      <c r="C411" s="43"/>
      <c r="D411" s="43"/>
      <c r="E411" s="44"/>
      <c r="F411" s="44"/>
      <c r="G411" s="45"/>
      <c r="H411" s="43"/>
      <c r="I411" s="45"/>
      <c r="J411" s="45"/>
      <c r="K411" s="45"/>
    </row>
    <row r="412" spans="1:11">
      <c r="A412" s="43"/>
      <c r="B412" s="43"/>
      <c r="C412" s="43"/>
      <c r="D412" s="43"/>
      <c r="E412" s="44"/>
      <c r="F412" s="44"/>
      <c r="G412" s="45"/>
      <c r="H412" s="43"/>
      <c r="I412" s="45"/>
      <c r="J412" s="45"/>
      <c r="K412" s="45"/>
    </row>
    <row r="413" spans="1:11">
      <c r="A413" s="43"/>
      <c r="B413" s="43"/>
      <c r="C413" s="43"/>
      <c r="D413" s="43"/>
      <c r="E413" s="44"/>
      <c r="F413" s="44"/>
      <c r="G413" s="45"/>
      <c r="H413" s="43"/>
      <c r="I413" s="45"/>
      <c r="J413" s="45"/>
      <c r="K413" s="45"/>
    </row>
    <row r="414" spans="1:11">
      <c r="A414" s="43"/>
      <c r="B414" s="43"/>
      <c r="C414" s="43"/>
      <c r="D414" s="43"/>
      <c r="E414" s="44"/>
      <c r="F414" s="44"/>
      <c r="G414" s="45"/>
      <c r="H414" s="43"/>
      <c r="I414" s="43"/>
      <c r="J414" s="45"/>
      <c r="K414" s="45"/>
    </row>
    <row r="415" spans="1:11">
      <c r="A415" s="43"/>
      <c r="B415" s="43"/>
      <c r="C415" s="43"/>
      <c r="D415" s="43"/>
      <c r="E415" s="44"/>
      <c r="F415" s="44"/>
      <c r="G415" s="45"/>
      <c r="H415" s="43"/>
      <c r="I415" s="45"/>
      <c r="J415" s="45"/>
      <c r="K415" s="45"/>
    </row>
    <row r="416" spans="1:11">
      <c r="A416" s="43"/>
      <c r="B416" s="43"/>
      <c r="C416" s="43"/>
      <c r="D416" s="43"/>
      <c r="E416" s="44"/>
      <c r="F416" s="44"/>
      <c r="G416" s="45"/>
      <c r="H416" s="43"/>
      <c r="I416" s="45"/>
      <c r="J416" s="45"/>
      <c r="K416" s="45"/>
    </row>
    <row r="417" spans="1:11">
      <c r="A417" s="43"/>
      <c r="B417" s="43"/>
      <c r="C417" s="43"/>
      <c r="D417" s="43"/>
      <c r="E417" s="44"/>
      <c r="F417" s="44"/>
      <c r="G417" s="45"/>
      <c r="H417" s="43"/>
      <c r="I417" s="45"/>
      <c r="J417" s="45"/>
      <c r="K417" s="45"/>
    </row>
    <row r="418" spans="1:11">
      <c r="A418" s="43"/>
      <c r="B418" s="43"/>
      <c r="C418" s="43"/>
      <c r="D418" s="43"/>
      <c r="E418" s="44"/>
      <c r="F418" s="44"/>
      <c r="G418" s="45"/>
      <c r="H418" s="43"/>
      <c r="I418" s="43"/>
      <c r="J418" s="45"/>
      <c r="K418" s="45"/>
    </row>
    <row r="419" spans="1:11">
      <c r="A419" s="43"/>
      <c r="B419" s="43"/>
      <c r="C419" s="43"/>
      <c r="D419" s="43"/>
      <c r="E419" s="44"/>
      <c r="F419" s="44"/>
      <c r="G419" s="45"/>
      <c r="H419" s="43"/>
      <c r="I419" s="45"/>
      <c r="J419" s="45"/>
      <c r="K419" s="45"/>
    </row>
    <row r="420" spans="1:11">
      <c r="A420" s="43"/>
      <c r="B420" s="43"/>
      <c r="C420" s="43"/>
      <c r="D420" s="43"/>
      <c r="E420" s="44"/>
      <c r="F420" s="44"/>
      <c r="G420" s="45"/>
      <c r="H420" s="43"/>
      <c r="I420" s="45"/>
      <c r="J420" s="45"/>
      <c r="K420" s="45"/>
    </row>
    <row r="421" spans="1:11">
      <c r="A421" s="43"/>
      <c r="B421" s="43"/>
      <c r="C421" s="43"/>
      <c r="D421" s="43"/>
      <c r="E421" s="44"/>
      <c r="F421" s="44"/>
      <c r="G421" s="45"/>
      <c r="H421" s="43"/>
      <c r="I421" s="45"/>
      <c r="J421" s="45"/>
      <c r="K421" s="45"/>
    </row>
    <row r="422" spans="1:11">
      <c r="A422" s="43"/>
      <c r="B422" s="43"/>
      <c r="C422" s="43"/>
      <c r="D422" s="43"/>
      <c r="E422" s="44"/>
      <c r="F422" s="44"/>
      <c r="G422" s="45"/>
      <c r="H422" s="43"/>
      <c r="I422" s="45"/>
      <c r="J422" s="45"/>
      <c r="K422" s="45"/>
    </row>
    <row r="423" spans="1:11">
      <c r="A423" s="43"/>
      <c r="B423" s="43"/>
      <c r="C423" s="43"/>
      <c r="D423" s="43"/>
      <c r="E423" s="44"/>
      <c r="F423" s="44"/>
      <c r="G423" s="45"/>
      <c r="H423" s="43"/>
      <c r="I423" s="45"/>
      <c r="J423" s="45"/>
      <c r="K423" s="45"/>
    </row>
    <row r="424" spans="1:11">
      <c r="A424" s="43"/>
      <c r="B424" s="43"/>
      <c r="C424" s="43"/>
      <c r="D424" s="43"/>
      <c r="E424" s="44"/>
      <c r="F424" s="44"/>
      <c r="G424" s="45"/>
      <c r="H424" s="43"/>
      <c r="I424" s="45"/>
      <c r="J424" s="45"/>
      <c r="K424" s="45"/>
    </row>
    <row r="425" spans="1:11">
      <c r="A425" s="43"/>
      <c r="B425" s="43"/>
      <c r="C425" s="43"/>
      <c r="D425" s="43"/>
      <c r="E425" s="44"/>
      <c r="F425" s="44"/>
      <c r="G425" s="45"/>
      <c r="H425" s="43"/>
      <c r="I425" s="45"/>
      <c r="J425" s="45"/>
      <c r="K425" s="45"/>
    </row>
    <row r="426" spans="1:11">
      <c r="A426" s="43"/>
      <c r="B426" s="43"/>
      <c r="C426" s="43"/>
      <c r="D426" s="43"/>
      <c r="E426" s="44"/>
      <c r="F426" s="44"/>
      <c r="G426" s="45"/>
      <c r="H426" s="43"/>
      <c r="I426" s="45"/>
      <c r="J426" s="45"/>
      <c r="K426" s="45"/>
    </row>
    <row r="427" spans="1:11">
      <c r="A427" s="43"/>
      <c r="B427" s="43"/>
      <c r="C427" s="43"/>
      <c r="D427" s="43"/>
      <c r="E427" s="44"/>
      <c r="F427" s="44"/>
      <c r="G427" s="45"/>
      <c r="H427" s="43"/>
      <c r="I427" s="45"/>
      <c r="J427" s="45"/>
      <c r="K427" s="45"/>
    </row>
    <row r="428" spans="1:11">
      <c r="A428" s="43"/>
      <c r="B428" s="43"/>
      <c r="C428" s="43"/>
      <c r="D428" s="43"/>
      <c r="E428" s="44"/>
      <c r="F428" s="44"/>
      <c r="G428" s="45"/>
      <c r="H428" s="43"/>
      <c r="I428" s="43"/>
      <c r="J428" s="45"/>
      <c r="K428" s="45"/>
    </row>
    <row r="429" spans="1:11">
      <c r="A429" s="43"/>
      <c r="B429" s="43"/>
      <c r="C429" s="43"/>
      <c r="D429" s="43"/>
      <c r="E429" s="44"/>
      <c r="F429" s="44"/>
      <c r="G429" s="45"/>
      <c r="H429" s="43"/>
      <c r="I429" s="43"/>
      <c r="J429" s="45"/>
      <c r="K429" s="45"/>
    </row>
    <row r="430" spans="1:11">
      <c r="A430" s="43"/>
      <c r="B430" s="43"/>
      <c r="C430" s="43"/>
      <c r="D430" s="43"/>
      <c r="E430" s="44"/>
      <c r="F430" s="44"/>
      <c r="G430" s="45"/>
      <c r="H430" s="43"/>
      <c r="I430" s="43"/>
      <c r="J430" s="45"/>
      <c r="K430" s="45"/>
    </row>
    <row r="431" spans="1:11">
      <c r="A431" s="43"/>
      <c r="B431" s="43"/>
      <c r="C431" s="43"/>
      <c r="D431" s="43"/>
      <c r="E431" s="44"/>
      <c r="F431" s="44"/>
      <c r="G431" s="45"/>
      <c r="H431" s="43"/>
      <c r="I431" s="43"/>
      <c r="J431" s="45"/>
      <c r="K431" s="45"/>
    </row>
    <row r="432" spans="1:11">
      <c r="A432" s="43"/>
      <c r="B432" s="43"/>
      <c r="C432" s="43"/>
      <c r="D432" s="43"/>
      <c r="E432" s="44"/>
      <c r="F432" s="44"/>
      <c r="G432" s="45"/>
      <c r="H432" s="43"/>
      <c r="I432" s="45"/>
      <c r="J432" s="45"/>
      <c r="K432" s="45"/>
    </row>
    <row r="433" spans="1:11">
      <c r="A433" s="43"/>
      <c r="B433" s="43"/>
      <c r="C433" s="43"/>
      <c r="D433" s="43"/>
      <c r="E433" s="44"/>
      <c r="F433" s="44"/>
      <c r="G433" s="45"/>
      <c r="H433" s="43"/>
      <c r="I433" s="45"/>
      <c r="J433" s="45"/>
      <c r="K433" s="45"/>
    </row>
    <row r="434" spans="1:11">
      <c r="A434" s="43"/>
      <c r="B434" s="43"/>
      <c r="C434" s="43"/>
      <c r="D434" s="43"/>
      <c r="E434" s="44"/>
      <c r="F434" s="44"/>
      <c r="G434" s="45"/>
      <c r="H434" s="43"/>
      <c r="I434" s="45"/>
      <c r="J434" s="45"/>
      <c r="K434" s="45"/>
    </row>
    <row r="435" spans="1:11">
      <c r="A435" s="43"/>
      <c r="B435" s="43"/>
      <c r="C435" s="43"/>
      <c r="D435" s="43"/>
      <c r="E435" s="44"/>
      <c r="F435" s="44"/>
      <c r="G435" s="45"/>
      <c r="H435" s="43"/>
      <c r="I435" s="43"/>
      <c r="J435" s="45"/>
      <c r="K435" s="45"/>
    </row>
    <row r="436" spans="1:11">
      <c r="A436" s="43"/>
      <c r="B436" s="43"/>
      <c r="C436" s="43"/>
      <c r="D436" s="43"/>
      <c r="E436" s="44"/>
      <c r="F436" s="44"/>
      <c r="G436" s="45"/>
      <c r="H436" s="43"/>
      <c r="I436" s="45"/>
      <c r="J436" s="45"/>
      <c r="K436" s="45"/>
    </row>
    <row r="437" spans="1:11">
      <c r="A437" s="43"/>
      <c r="B437" s="43"/>
      <c r="C437" s="43"/>
      <c r="D437" s="43"/>
      <c r="E437" s="44"/>
      <c r="F437" s="44"/>
      <c r="G437" s="45"/>
      <c r="H437" s="43"/>
      <c r="I437" s="45"/>
      <c r="J437" s="45"/>
      <c r="K437" s="45"/>
    </row>
    <row r="438" spans="1:11">
      <c r="A438" s="43"/>
      <c r="B438" s="43"/>
      <c r="C438" s="43"/>
      <c r="D438" s="43"/>
      <c r="E438" s="44"/>
      <c r="F438" s="44"/>
      <c r="G438" s="45"/>
      <c r="H438" s="43"/>
      <c r="I438" s="45"/>
      <c r="J438" s="45"/>
      <c r="K438" s="45"/>
    </row>
    <row r="439" spans="1:11">
      <c r="A439" s="43"/>
      <c r="B439" s="43"/>
      <c r="C439" s="43"/>
      <c r="D439" s="43"/>
      <c r="E439" s="44"/>
      <c r="F439" s="44"/>
      <c r="G439" s="45"/>
      <c r="H439" s="43"/>
      <c r="I439" s="45"/>
      <c r="J439" s="45"/>
      <c r="K439" s="45"/>
    </row>
    <row r="440" spans="1:11">
      <c r="A440" s="43"/>
      <c r="B440" s="43"/>
      <c r="C440" s="43"/>
      <c r="D440" s="43"/>
      <c r="E440" s="44"/>
      <c r="F440" s="44"/>
      <c r="G440" s="45"/>
      <c r="H440" s="43"/>
      <c r="I440" s="45"/>
      <c r="J440" s="45"/>
      <c r="K440" s="45"/>
    </row>
    <row r="441" spans="1:11">
      <c r="A441" s="43"/>
      <c r="B441" s="43"/>
      <c r="C441" s="43"/>
      <c r="D441" s="43"/>
      <c r="E441" s="44"/>
      <c r="F441" s="44"/>
      <c r="G441" s="45"/>
      <c r="H441" s="43"/>
      <c r="I441" s="45"/>
      <c r="J441" s="45"/>
      <c r="K441" s="45"/>
    </row>
    <row r="442" spans="1:11">
      <c r="A442" s="43"/>
      <c r="B442" s="43"/>
      <c r="C442" s="43"/>
      <c r="D442" s="43"/>
      <c r="E442" s="44"/>
      <c r="F442" s="44"/>
      <c r="G442" s="45"/>
      <c r="H442" s="43"/>
      <c r="I442" s="45"/>
      <c r="J442" s="45"/>
      <c r="K442" s="45"/>
    </row>
    <row r="443" spans="1:11">
      <c r="A443" s="43"/>
      <c r="B443" s="43"/>
      <c r="C443" s="43"/>
      <c r="D443" s="43"/>
      <c r="E443" s="44"/>
      <c r="F443" s="44"/>
      <c r="G443" s="45"/>
      <c r="H443" s="43"/>
      <c r="I443" s="43"/>
      <c r="J443" s="45"/>
      <c r="K443" s="45"/>
    </row>
    <row r="444" spans="1:11">
      <c r="A444" s="43"/>
      <c r="B444" s="43"/>
      <c r="C444" s="43"/>
      <c r="D444" s="43"/>
      <c r="E444" s="44"/>
      <c r="F444" s="44"/>
      <c r="G444" s="45"/>
      <c r="H444" s="43"/>
      <c r="I444" s="43"/>
      <c r="J444" s="45"/>
      <c r="K444" s="45"/>
    </row>
    <row r="445" spans="1:11">
      <c r="A445" s="43"/>
      <c r="B445" s="43"/>
      <c r="C445" s="43"/>
      <c r="D445" s="43"/>
      <c r="E445" s="44"/>
      <c r="F445" s="44"/>
      <c r="G445" s="45"/>
      <c r="H445" s="43"/>
      <c r="I445" s="45"/>
      <c r="J445" s="45"/>
      <c r="K445" s="45"/>
    </row>
    <row r="446" spans="1:11">
      <c r="A446" s="43"/>
      <c r="B446" s="43"/>
      <c r="C446" s="43"/>
      <c r="D446" s="43"/>
      <c r="E446" s="44"/>
      <c r="F446" s="44"/>
      <c r="G446" s="45"/>
      <c r="H446" s="43"/>
      <c r="I446" s="45"/>
      <c r="J446" s="45"/>
      <c r="K446" s="45"/>
    </row>
    <row r="447" spans="1:11">
      <c r="A447" s="43"/>
      <c r="B447" s="43"/>
      <c r="C447" s="43"/>
      <c r="D447" s="43"/>
      <c r="E447" s="44"/>
      <c r="F447" s="44"/>
      <c r="G447" s="45"/>
      <c r="H447" s="43"/>
      <c r="I447" s="45"/>
      <c r="J447" s="45"/>
      <c r="K447" s="45"/>
    </row>
    <row r="448" spans="1:11">
      <c r="A448" s="43"/>
      <c r="B448" s="43"/>
      <c r="C448" s="43"/>
      <c r="D448" s="43"/>
      <c r="E448" s="44"/>
      <c r="F448" s="44"/>
      <c r="G448" s="45"/>
      <c r="H448" s="43"/>
      <c r="I448" s="43"/>
      <c r="J448" s="45"/>
      <c r="K448" s="45"/>
    </row>
    <row r="449" spans="1:11">
      <c r="A449" s="43"/>
      <c r="B449" s="43"/>
      <c r="C449" s="43"/>
      <c r="D449" s="43"/>
      <c r="E449" s="44"/>
      <c r="F449" s="44"/>
      <c r="G449" s="45"/>
      <c r="H449" s="43"/>
      <c r="I449" s="45"/>
      <c r="J449" s="45"/>
      <c r="K449" s="45"/>
    </row>
    <row r="450" spans="1:11">
      <c r="A450" s="43"/>
      <c r="B450" s="43"/>
      <c r="C450" s="43"/>
      <c r="D450" s="43"/>
      <c r="E450" s="44"/>
      <c r="F450" s="44"/>
      <c r="G450" s="45"/>
      <c r="H450" s="43"/>
      <c r="I450" s="45"/>
      <c r="J450" s="45"/>
      <c r="K450" s="45"/>
    </row>
    <row r="451" spans="1:11">
      <c r="A451" s="43"/>
      <c r="B451" s="43"/>
      <c r="C451" s="43"/>
      <c r="D451" s="43"/>
      <c r="E451" s="44"/>
      <c r="F451" s="44"/>
      <c r="G451" s="45"/>
      <c r="H451" s="43"/>
      <c r="I451" s="45"/>
      <c r="J451" s="45"/>
      <c r="K451" s="45"/>
    </row>
    <row r="452" spans="1:11">
      <c r="A452" s="43"/>
      <c r="B452" s="43"/>
      <c r="C452" s="43"/>
      <c r="D452" s="43"/>
      <c r="E452" s="44"/>
      <c r="F452" s="44"/>
      <c r="G452" s="45"/>
      <c r="H452" s="43"/>
      <c r="I452" s="45"/>
      <c r="J452" s="45"/>
      <c r="K452" s="45"/>
    </row>
    <row r="453" spans="1:11">
      <c r="A453" s="43"/>
      <c r="B453" s="43"/>
      <c r="C453" s="43"/>
      <c r="D453" s="43"/>
      <c r="E453" s="44"/>
      <c r="F453" s="44"/>
      <c r="G453" s="45"/>
      <c r="H453" s="43"/>
      <c r="I453" s="45"/>
      <c r="J453" s="45"/>
      <c r="K453" s="45"/>
    </row>
    <row r="454" spans="1:11">
      <c r="A454" s="43"/>
      <c r="B454" s="43"/>
      <c r="C454" s="43"/>
      <c r="D454" s="43"/>
      <c r="E454" s="44"/>
      <c r="F454" s="44"/>
      <c r="G454" s="45"/>
      <c r="H454" s="43"/>
      <c r="I454" s="45"/>
      <c r="J454" s="45"/>
      <c r="K454" s="45"/>
    </row>
    <row r="455" spans="1:11">
      <c r="A455" s="43"/>
      <c r="B455" s="43"/>
      <c r="C455" s="43"/>
      <c r="D455" s="43"/>
      <c r="E455" s="44"/>
      <c r="F455" s="44"/>
      <c r="G455" s="45"/>
      <c r="H455" s="43"/>
      <c r="I455" s="45"/>
      <c r="J455" s="45"/>
      <c r="K455" s="45"/>
    </row>
    <row r="456" spans="1:11">
      <c r="A456" s="43"/>
      <c r="B456" s="43"/>
      <c r="C456" s="43"/>
      <c r="D456" s="43"/>
      <c r="E456" s="44"/>
      <c r="F456" s="44"/>
      <c r="G456" s="45"/>
      <c r="H456" s="43"/>
      <c r="I456" s="43"/>
      <c r="J456" s="45"/>
      <c r="K456" s="45"/>
    </row>
    <row r="457" spans="1:11">
      <c r="A457" s="43"/>
      <c r="B457" s="43"/>
      <c r="C457" s="43"/>
      <c r="D457" s="43"/>
      <c r="E457" s="44"/>
      <c r="F457" s="44"/>
      <c r="G457" s="45"/>
      <c r="H457" s="43"/>
      <c r="I457" s="43"/>
      <c r="J457" s="45"/>
      <c r="K457" s="45"/>
    </row>
    <row r="458" spans="1:11">
      <c r="A458" s="43"/>
      <c r="B458" s="43"/>
      <c r="C458" s="43"/>
      <c r="D458" s="43"/>
      <c r="E458" s="44"/>
      <c r="F458" s="44"/>
      <c r="G458" s="45"/>
      <c r="H458" s="43"/>
      <c r="I458" s="45"/>
      <c r="J458" s="45"/>
      <c r="K458" s="45"/>
    </row>
    <row r="459" spans="1:11">
      <c r="A459" s="43"/>
      <c r="B459" s="43"/>
      <c r="C459" s="43"/>
      <c r="D459" s="43"/>
      <c r="E459" s="44"/>
      <c r="F459" s="44"/>
      <c r="G459" s="45"/>
      <c r="H459" s="43"/>
      <c r="I459" s="45"/>
      <c r="J459" s="45"/>
      <c r="K459" s="45"/>
    </row>
    <row r="460" spans="1:11">
      <c r="A460" s="43"/>
      <c r="B460" s="43"/>
      <c r="C460" s="43"/>
      <c r="D460" s="43"/>
      <c r="E460" s="44"/>
      <c r="F460" s="44"/>
      <c r="G460" s="45"/>
      <c r="H460" s="43"/>
      <c r="I460" s="45"/>
      <c r="J460" s="45"/>
      <c r="K460" s="45"/>
    </row>
    <row r="461" spans="1:11">
      <c r="A461" s="43"/>
      <c r="B461" s="43"/>
      <c r="C461" s="43"/>
      <c r="D461" s="43"/>
      <c r="E461" s="44"/>
      <c r="F461" s="44"/>
      <c r="G461" s="45"/>
      <c r="H461" s="43"/>
      <c r="I461" s="43"/>
      <c r="J461" s="45"/>
      <c r="K461" s="45"/>
    </row>
    <row r="462" spans="1:11">
      <c r="A462" s="43"/>
      <c r="B462" s="43"/>
      <c r="C462" s="43"/>
      <c r="D462" s="43"/>
      <c r="E462" s="44"/>
      <c r="F462" s="44"/>
      <c r="G462" s="45"/>
      <c r="H462" s="43"/>
      <c r="I462" s="45"/>
      <c r="J462" s="45"/>
      <c r="K462" s="45"/>
    </row>
    <row r="463" spans="1:11">
      <c r="A463" s="43"/>
      <c r="B463" s="43"/>
      <c r="C463" s="43"/>
      <c r="D463" s="43"/>
      <c r="E463" s="44"/>
      <c r="F463" s="44"/>
      <c r="G463" s="45"/>
      <c r="H463" s="43"/>
      <c r="I463" s="45"/>
      <c r="J463" s="45"/>
      <c r="K463" s="45"/>
    </row>
    <row r="464" spans="1:11">
      <c r="A464" s="43"/>
      <c r="B464" s="43"/>
      <c r="C464" s="43"/>
      <c r="D464" s="43"/>
      <c r="E464" s="44"/>
      <c r="F464" s="44"/>
      <c r="G464" s="45"/>
      <c r="H464" s="43"/>
      <c r="I464" s="45"/>
      <c r="J464" s="45"/>
      <c r="K464" s="45"/>
    </row>
    <row r="465" spans="1:11">
      <c r="A465" s="43"/>
      <c r="B465" s="43"/>
      <c r="C465" s="43"/>
      <c r="D465" s="43"/>
      <c r="E465" s="44"/>
      <c r="F465" s="44"/>
      <c r="G465" s="45"/>
      <c r="H465" s="43"/>
      <c r="I465" s="45"/>
      <c r="J465" s="45"/>
      <c r="K465" s="45"/>
    </row>
    <row r="466" spans="1:11">
      <c r="A466" s="43"/>
      <c r="B466" s="43"/>
      <c r="C466" s="43"/>
      <c r="D466" s="43"/>
      <c r="E466" s="44"/>
      <c r="F466" s="44"/>
      <c r="G466" s="45"/>
      <c r="H466" s="43"/>
      <c r="I466" s="45"/>
      <c r="J466" s="45"/>
      <c r="K466" s="45"/>
    </row>
    <row r="467" spans="1:11">
      <c r="A467" s="43"/>
      <c r="B467" s="43"/>
      <c r="C467" s="43"/>
      <c r="D467" s="43"/>
      <c r="E467" s="44"/>
      <c r="F467" s="44"/>
      <c r="G467" s="45"/>
      <c r="H467" s="43"/>
      <c r="I467" s="45"/>
      <c r="J467" s="45"/>
      <c r="K467" s="45"/>
    </row>
    <row r="468" spans="1:11">
      <c r="A468" s="43"/>
      <c r="B468" s="43"/>
      <c r="C468" s="43"/>
      <c r="D468" s="43"/>
      <c r="E468" s="44"/>
      <c r="F468" s="44"/>
      <c r="G468" s="45"/>
      <c r="H468" s="43"/>
      <c r="I468" s="45"/>
      <c r="J468" s="45"/>
      <c r="K468" s="45"/>
    </row>
    <row r="469" spans="1:11">
      <c r="A469" s="43"/>
      <c r="B469" s="43"/>
      <c r="C469" s="43"/>
      <c r="D469" s="43"/>
      <c r="E469" s="44"/>
      <c r="F469" s="44"/>
      <c r="G469" s="45"/>
      <c r="H469" s="43"/>
      <c r="I469" s="43"/>
      <c r="J469" s="45"/>
      <c r="K469" s="45"/>
    </row>
    <row r="470" spans="1:11">
      <c r="A470" s="43"/>
      <c r="B470" s="43"/>
      <c r="C470" s="43"/>
      <c r="D470" s="43"/>
      <c r="E470" s="44"/>
      <c r="F470" s="44"/>
      <c r="G470" s="45"/>
      <c r="H470" s="43"/>
      <c r="I470" s="43"/>
      <c r="J470" s="45"/>
      <c r="K470" s="45"/>
    </row>
    <row r="471" spans="1:11">
      <c r="A471" s="43"/>
      <c r="B471" s="43"/>
      <c r="C471" s="43"/>
      <c r="D471" s="43"/>
      <c r="E471" s="44"/>
      <c r="F471" s="44"/>
      <c r="G471" s="45"/>
      <c r="H471" s="43"/>
      <c r="I471" s="45"/>
      <c r="J471" s="45"/>
      <c r="K471" s="45"/>
    </row>
    <row r="472" spans="1:11">
      <c r="A472" s="43"/>
      <c r="B472" s="43"/>
      <c r="C472" s="43"/>
      <c r="D472" s="43"/>
      <c r="E472" s="44"/>
      <c r="F472" s="44"/>
      <c r="G472" s="45"/>
      <c r="H472" s="43"/>
      <c r="I472" s="45"/>
      <c r="J472" s="45"/>
      <c r="K472" s="45"/>
    </row>
    <row r="473" spans="1:11">
      <c r="A473" s="43"/>
      <c r="B473" s="43"/>
      <c r="C473" s="43"/>
      <c r="D473" s="43"/>
      <c r="E473" s="44"/>
      <c r="F473" s="44"/>
      <c r="G473" s="45"/>
      <c r="H473" s="43"/>
      <c r="I473" s="45"/>
      <c r="J473" s="45"/>
      <c r="K473" s="45"/>
    </row>
    <row r="474" spans="1:11">
      <c r="A474" s="43"/>
      <c r="B474" s="43"/>
      <c r="C474" s="43"/>
      <c r="D474" s="43"/>
      <c r="E474" s="44"/>
      <c r="F474" s="44"/>
      <c r="G474" s="45"/>
      <c r="H474" s="43"/>
      <c r="I474" s="43"/>
      <c r="J474" s="45"/>
      <c r="K474" s="45"/>
    </row>
    <row r="475" spans="1:11">
      <c r="A475" s="43"/>
      <c r="B475" s="43"/>
      <c r="C475" s="43"/>
      <c r="D475" s="43"/>
      <c r="E475" s="44"/>
      <c r="F475" s="44"/>
      <c r="G475" s="45"/>
      <c r="H475" s="43"/>
      <c r="I475" s="45"/>
      <c r="J475" s="45"/>
      <c r="K475" s="45"/>
    </row>
    <row r="476" spans="1:11">
      <c r="A476" s="43"/>
      <c r="B476" s="43"/>
      <c r="C476" s="43"/>
      <c r="D476" s="43"/>
      <c r="E476" s="44"/>
      <c r="F476" s="44"/>
      <c r="G476" s="45"/>
      <c r="H476" s="43"/>
      <c r="I476" s="45"/>
      <c r="J476" s="45"/>
      <c r="K476" s="45"/>
    </row>
    <row r="477" spans="1:11">
      <c r="A477" s="43"/>
      <c r="B477" s="43"/>
      <c r="C477" s="43"/>
      <c r="D477" s="43"/>
      <c r="E477" s="44"/>
      <c r="F477" s="44"/>
      <c r="G477" s="45"/>
      <c r="H477" s="43"/>
      <c r="I477" s="45"/>
      <c r="J477" s="45"/>
      <c r="K477" s="45"/>
    </row>
    <row r="478" spans="1:11">
      <c r="A478" s="43"/>
      <c r="B478" s="43"/>
      <c r="C478" s="43"/>
      <c r="D478" s="43"/>
      <c r="E478" s="44"/>
      <c r="F478" s="44"/>
      <c r="G478" s="45"/>
      <c r="H478" s="43"/>
      <c r="I478" s="45"/>
      <c r="J478" s="45"/>
      <c r="K478" s="45"/>
    </row>
    <row r="479" spans="1:11">
      <c r="A479" s="43"/>
      <c r="B479" s="43"/>
      <c r="C479" s="43"/>
      <c r="D479" s="43"/>
      <c r="E479" s="44"/>
      <c r="F479" s="44"/>
      <c r="G479" s="45"/>
      <c r="H479" s="43"/>
      <c r="I479" s="45"/>
      <c r="J479" s="45"/>
      <c r="K479" s="45"/>
    </row>
    <row r="480" spans="1:11">
      <c r="A480" s="43"/>
      <c r="B480" s="43"/>
      <c r="C480" s="43"/>
      <c r="D480" s="43"/>
      <c r="E480" s="44"/>
      <c r="F480" s="44"/>
      <c r="G480" s="45"/>
      <c r="H480" s="43"/>
      <c r="I480" s="45"/>
      <c r="J480" s="45"/>
      <c r="K480" s="45"/>
    </row>
    <row r="481" spans="1:11">
      <c r="A481" s="43"/>
      <c r="B481" s="43"/>
      <c r="C481" s="43"/>
      <c r="D481" s="43"/>
      <c r="E481" s="44"/>
      <c r="F481" s="44"/>
      <c r="G481" s="45"/>
      <c r="H481" s="43"/>
      <c r="I481" s="45"/>
      <c r="J481" s="45"/>
      <c r="K481" s="45"/>
    </row>
    <row r="482" spans="1:11">
      <c r="A482" s="43"/>
      <c r="B482" s="43"/>
      <c r="C482" s="43"/>
      <c r="D482" s="43"/>
      <c r="E482" s="44"/>
      <c r="F482" s="44"/>
      <c r="G482" s="45"/>
      <c r="H482" s="43"/>
      <c r="I482" s="43"/>
      <c r="J482" s="45"/>
      <c r="K482" s="45"/>
    </row>
    <row r="483" spans="1:11">
      <c r="A483" s="43"/>
      <c r="B483" s="43"/>
      <c r="C483" s="43"/>
      <c r="D483" s="43"/>
      <c r="E483" s="44"/>
      <c r="F483" s="44"/>
      <c r="G483" s="45"/>
      <c r="H483" s="43"/>
      <c r="I483" s="43"/>
      <c r="J483" s="45"/>
      <c r="K483" s="45"/>
    </row>
    <row r="484" spans="1:11">
      <c r="A484" s="43"/>
      <c r="B484" s="43"/>
      <c r="C484" s="43"/>
      <c r="D484" s="43"/>
      <c r="E484" s="44"/>
      <c r="F484" s="44"/>
      <c r="G484" s="45"/>
      <c r="H484" s="43"/>
      <c r="I484" s="43"/>
      <c r="J484" s="45"/>
      <c r="K484" s="45"/>
    </row>
    <row r="485" spans="1:11">
      <c r="A485" s="43"/>
      <c r="B485" s="43"/>
      <c r="C485" s="43"/>
      <c r="D485" s="43"/>
      <c r="E485" s="44"/>
      <c r="F485" s="44"/>
      <c r="G485" s="45"/>
      <c r="H485" s="43"/>
      <c r="I485" s="45"/>
      <c r="J485" s="45"/>
      <c r="K485" s="45"/>
    </row>
    <row r="486" spans="1:11">
      <c r="A486" s="43"/>
      <c r="B486" s="43"/>
      <c r="C486" s="43"/>
      <c r="D486" s="43"/>
      <c r="E486" s="44"/>
      <c r="F486" s="44"/>
      <c r="G486" s="45"/>
      <c r="H486" s="43"/>
      <c r="I486" s="45"/>
      <c r="J486" s="45"/>
      <c r="K486" s="45"/>
    </row>
    <row r="487" spans="1:11">
      <c r="A487" s="43"/>
      <c r="B487" s="43"/>
      <c r="C487" s="43"/>
      <c r="D487" s="43"/>
      <c r="E487" s="44"/>
      <c r="F487" s="44"/>
      <c r="G487" s="45"/>
      <c r="H487" s="43"/>
      <c r="I487" s="45"/>
      <c r="J487" s="45"/>
      <c r="K487" s="45"/>
    </row>
    <row r="488" spans="1:11">
      <c r="A488" s="43"/>
      <c r="B488" s="43"/>
      <c r="C488" s="43"/>
      <c r="D488" s="43"/>
      <c r="E488" s="44"/>
      <c r="F488" s="44"/>
      <c r="G488" s="45"/>
      <c r="H488" s="43"/>
      <c r="I488" s="45"/>
      <c r="J488" s="45"/>
      <c r="K488" s="45"/>
    </row>
    <row r="489" spans="1:11">
      <c r="A489" s="43"/>
      <c r="B489" s="43"/>
      <c r="C489" s="43"/>
      <c r="D489" s="43"/>
      <c r="E489" s="44"/>
      <c r="F489" s="44"/>
      <c r="G489" s="45"/>
      <c r="H489" s="43"/>
      <c r="I489" s="45"/>
      <c r="J489" s="45"/>
      <c r="K489" s="45"/>
    </row>
    <row r="490" spans="1:11">
      <c r="A490" s="43"/>
      <c r="B490" s="43"/>
      <c r="C490" s="43"/>
      <c r="D490" s="43"/>
      <c r="E490" s="44"/>
      <c r="F490" s="44"/>
      <c r="G490" s="45"/>
      <c r="H490" s="43"/>
      <c r="I490" s="43"/>
      <c r="J490" s="45"/>
      <c r="K490" s="45"/>
    </row>
    <row r="491" spans="1:11">
      <c r="A491" s="43"/>
      <c r="B491" s="43"/>
      <c r="C491" s="43"/>
      <c r="D491" s="43"/>
      <c r="E491" s="44"/>
      <c r="F491" s="44"/>
      <c r="G491" s="45"/>
      <c r="H491" s="43"/>
      <c r="I491" s="45"/>
      <c r="J491" s="45"/>
      <c r="K491" s="45"/>
    </row>
    <row r="492" spans="1:11">
      <c r="A492" s="43"/>
      <c r="B492" s="43"/>
      <c r="C492" s="43"/>
      <c r="D492" s="43"/>
      <c r="E492" s="44"/>
      <c r="F492" s="44"/>
      <c r="G492" s="45"/>
      <c r="H492" s="43"/>
      <c r="I492" s="45"/>
      <c r="J492" s="45"/>
      <c r="K492" s="45"/>
    </row>
    <row r="493" spans="1:11">
      <c r="A493" s="43"/>
      <c r="B493" s="43"/>
      <c r="C493" s="43"/>
      <c r="D493" s="43"/>
      <c r="E493" s="44"/>
      <c r="F493" s="44"/>
      <c r="G493" s="45"/>
      <c r="H493" s="43"/>
      <c r="I493" s="45"/>
      <c r="J493" s="45"/>
      <c r="K493" s="45"/>
    </row>
    <row r="494" spans="1:11">
      <c r="A494" s="43"/>
      <c r="B494" s="43"/>
      <c r="C494" s="43"/>
      <c r="D494" s="43"/>
      <c r="E494" s="44"/>
      <c r="F494" s="44"/>
      <c r="G494" s="45"/>
      <c r="H494" s="43"/>
      <c r="I494" s="45"/>
      <c r="J494" s="45"/>
      <c r="K494" s="45"/>
    </row>
    <row r="495" spans="1:11">
      <c r="A495" s="43"/>
      <c r="B495" s="43"/>
      <c r="C495" s="43"/>
      <c r="D495" s="43"/>
      <c r="E495" s="44"/>
      <c r="F495" s="44"/>
      <c r="G495" s="45"/>
      <c r="H495" s="43"/>
      <c r="I495" s="45"/>
      <c r="J495" s="45"/>
      <c r="K495" s="45"/>
    </row>
    <row r="496" spans="1:11">
      <c r="A496" s="43"/>
      <c r="B496" s="43"/>
      <c r="C496" s="43"/>
      <c r="D496" s="43"/>
      <c r="E496" s="44"/>
      <c r="F496" s="44"/>
      <c r="G496" s="45"/>
      <c r="H496" s="43"/>
      <c r="I496" s="45"/>
      <c r="J496" s="45"/>
      <c r="K496" s="45"/>
    </row>
    <row r="497" spans="1:11">
      <c r="A497" s="43"/>
      <c r="B497" s="43"/>
      <c r="C497" s="43"/>
      <c r="D497" s="43"/>
      <c r="E497" s="44"/>
      <c r="F497" s="44"/>
      <c r="G497" s="45"/>
      <c r="H497" s="43"/>
      <c r="I497" s="45"/>
      <c r="J497" s="45"/>
      <c r="K497" s="45"/>
    </row>
    <row r="498" spans="1:11">
      <c r="A498" s="43"/>
      <c r="B498" s="43"/>
      <c r="C498" s="43"/>
      <c r="D498" s="43"/>
      <c r="E498" s="44"/>
      <c r="F498" s="44"/>
      <c r="G498" s="45"/>
      <c r="H498" s="43"/>
      <c r="I498" s="45"/>
      <c r="J498" s="45"/>
      <c r="K498" s="45"/>
    </row>
    <row r="499" spans="1:11">
      <c r="A499" s="43"/>
      <c r="B499" s="43"/>
      <c r="C499" s="43"/>
      <c r="D499" s="43"/>
      <c r="E499" s="44"/>
      <c r="F499" s="44"/>
      <c r="G499" s="45"/>
      <c r="H499" s="43"/>
      <c r="I499" s="45"/>
      <c r="J499" s="45"/>
      <c r="K499" s="45"/>
    </row>
    <row r="500" spans="1:11">
      <c r="A500" s="43"/>
      <c r="B500" s="43"/>
      <c r="C500" s="43"/>
      <c r="D500" s="43"/>
      <c r="E500" s="44"/>
      <c r="F500" s="44"/>
      <c r="G500" s="45"/>
      <c r="H500" s="43"/>
      <c r="I500" s="43"/>
      <c r="J500" s="45"/>
      <c r="K500" s="45"/>
    </row>
    <row r="501" spans="1:11">
      <c r="A501" s="43"/>
      <c r="B501" s="43"/>
      <c r="C501" s="43"/>
      <c r="D501" s="43"/>
      <c r="E501" s="44"/>
      <c r="F501" s="44"/>
      <c r="G501" s="45"/>
      <c r="H501" s="43"/>
      <c r="I501" s="43"/>
      <c r="J501" s="45"/>
      <c r="K501" s="45"/>
    </row>
    <row r="502" spans="1:11">
      <c r="A502" s="43"/>
      <c r="B502" s="43"/>
      <c r="C502" s="43"/>
      <c r="D502" s="43"/>
      <c r="E502" s="44"/>
      <c r="F502" s="44"/>
      <c r="G502" s="45"/>
      <c r="H502" s="43"/>
      <c r="I502" s="45"/>
      <c r="J502" s="45"/>
      <c r="K502" s="45"/>
    </row>
    <row r="503" spans="1:11">
      <c r="A503" s="43"/>
      <c r="B503" s="43"/>
      <c r="C503" s="43"/>
      <c r="D503" s="43"/>
      <c r="E503" s="44"/>
      <c r="F503" s="44"/>
      <c r="G503" s="45"/>
      <c r="H503" s="43"/>
      <c r="I503" s="45"/>
      <c r="J503" s="45"/>
      <c r="K503" s="45"/>
    </row>
    <row r="504" spans="1:11">
      <c r="A504" s="43"/>
      <c r="B504" s="43"/>
      <c r="C504" s="43"/>
      <c r="D504" s="43"/>
      <c r="E504" s="44"/>
      <c r="F504" s="44"/>
      <c r="G504" s="45"/>
      <c r="H504" s="43"/>
      <c r="I504" s="45"/>
      <c r="J504" s="45"/>
      <c r="K504" s="45"/>
    </row>
    <row r="505" spans="1:11">
      <c r="A505" s="43"/>
      <c r="B505" s="43"/>
      <c r="C505" s="43"/>
      <c r="D505" s="43"/>
      <c r="E505" s="44"/>
      <c r="F505" s="44"/>
      <c r="G505" s="45"/>
      <c r="H505" s="43"/>
      <c r="I505" s="43"/>
      <c r="J505" s="45"/>
      <c r="K505" s="45"/>
    </row>
    <row r="506" spans="1:11">
      <c r="A506" s="43"/>
      <c r="B506" s="43"/>
      <c r="C506" s="43"/>
      <c r="D506" s="43"/>
      <c r="E506" s="44"/>
      <c r="F506" s="44"/>
      <c r="G506" s="45"/>
      <c r="H506" s="43"/>
      <c r="I506" s="45"/>
      <c r="J506" s="45"/>
      <c r="K506" s="45"/>
    </row>
    <row r="507" spans="1:11">
      <c r="A507" s="43"/>
      <c r="B507" s="43"/>
      <c r="C507" s="43"/>
      <c r="D507" s="43"/>
      <c r="E507" s="44"/>
      <c r="F507" s="44"/>
      <c r="G507" s="45"/>
      <c r="H507" s="43"/>
      <c r="I507" s="45"/>
      <c r="J507" s="45"/>
      <c r="K507" s="45"/>
    </row>
    <row r="508" spans="1:11">
      <c r="A508" s="43"/>
      <c r="B508" s="43"/>
      <c r="C508" s="43"/>
      <c r="D508" s="43"/>
      <c r="E508" s="44"/>
      <c r="F508" s="44"/>
      <c r="G508" s="45"/>
      <c r="H508" s="43"/>
      <c r="I508" s="45"/>
      <c r="J508" s="45"/>
      <c r="K508" s="45"/>
    </row>
    <row r="509" spans="1:11">
      <c r="A509" s="43"/>
      <c r="B509" s="43"/>
      <c r="C509" s="43"/>
      <c r="D509" s="43"/>
      <c r="E509" s="44"/>
      <c r="F509" s="44"/>
      <c r="G509" s="45"/>
      <c r="H509" s="43"/>
      <c r="I509" s="45"/>
      <c r="J509" s="45"/>
      <c r="K509" s="45"/>
    </row>
    <row r="510" spans="1:11">
      <c r="A510" s="43"/>
      <c r="B510" s="43"/>
      <c r="C510" s="43"/>
      <c r="D510" s="43"/>
      <c r="E510" s="44"/>
      <c r="F510" s="44"/>
      <c r="G510" s="45"/>
      <c r="H510" s="43"/>
      <c r="I510" s="45"/>
      <c r="J510" s="45"/>
      <c r="K510" s="45"/>
    </row>
    <row r="511" spans="1:11">
      <c r="A511" s="43"/>
      <c r="B511" s="43"/>
      <c r="C511" s="43"/>
      <c r="D511" s="43"/>
      <c r="E511" s="44"/>
      <c r="F511" s="44"/>
      <c r="G511" s="45"/>
      <c r="H511" s="43"/>
      <c r="I511" s="45"/>
      <c r="J511" s="45"/>
      <c r="K511" s="45"/>
    </row>
    <row r="512" spans="1:11">
      <c r="A512" s="43"/>
      <c r="B512" s="43"/>
      <c r="C512" s="43"/>
      <c r="D512" s="43"/>
      <c r="E512" s="44"/>
      <c r="F512" s="44"/>
      <c r="G512" s="45"/>
      <c r="H512" s="43"/>
      <c r="I512" s="43"/>
      <c r="J512" s="45"/>
      <c r="K512" s="45"/>
    </row>
    <row r="513" spans="1:11">
      <c r="A513" s="43"/>
      <c r="B513" s="43"/>
      <c r="C513" s="43"/>
      <c r="D513" s="43"/>
      <c r="E513" s="44"/>
      <c r="F513" s="44"/>
      <c r="G513" s="45"/>
      <c r="H513" s="43"/>
      <c r="I513" s="43"/>
      <c r="J513" s="45"/>
      <c r="K513" s="45"/>
    </row>
    <row r="514" spans="1:11">
      <c r="A514" s="43"/>
      <c r="B514" s="43"/>
      <c r="C514" s="43"/>
      <c r="D514" s="43"/>
      <c r="E514" s="44"/>
      <c r="F514" s="44"/>
      <c r="G514" s="45"/>
      <c r="H514" s="43"/>
      <c r="I514" s="45"/>
      <c r="J514" s="45"/>
      <c r="K514" s="45"/>
    </row>
    <row r="515" spans="1:11">
      <c r="A515" s="43"/>
      <c r="B515" s="43"/>
      <c r="C515" s="43"/>
      <c r="D515" s="43"/>
      <c r="E515" s="44"/>
      <c r="F515" s="44"/>
      <c r="G515" s="45"/>
      <c r="H515" s="43"/>
      <c r="I515" s="45"/>
      <c r="J515" s="45"/>
      <c r="K515" s="45"/>
    </row>
    <row r="516" spans="1:11">
      <c r="A516" s="43"/>
      <c r="B516" s="43"/>
      <c r="C516" s="43"/>
      <c r="D516" s="43"/>
      <c r="E516" s="44"/>
      <c r="F516" s="44"/>
      <c r="G516" s="45"/>
      <c r="H516" s="43"/>
      <c r="I516" s="45"/>
      <c r="J516" s="45"/>
      <c r="K516" s="45"/>
    </row>
    <row r="517" spans="1:11">
      <c r="A517" s="43"/>
      <c r="B517" s="43"/>
      <c r="C517" s="43"/>
      <c r="D517" s="43"/>
      <c r="E517" s="44"/>
      <c r="F517" s="44"/>
      <c r="G517" s="45"/>
      <c r="H517" s="43"/>
      <c r="I517" s="43"/>
      <c r="J517" s="45"/>
      <c r="K517" s="45"/>
    </row>
    <row r="518" spans="1:11">
      <c r="A518" s="43"/>
      <c r="B518" s="43"/>
      <c r="C518" s="43"/>
      <c r="D518" s="43"/>
      <c r="E518" s="44"/>
      <c r="F518" s="44"/>
      <c r="G518" s="45"/>
      <c r="H518" s="43"/>
      <c r="I518" s="45"/>
      <c r="J518" s="45"/>
      <c r="K518" s="45"/>
    </row>
    <row r="519" spans="1:11">
      <c r="A519" s="43"/>
      <c r="B519" s="43"/>
      <c r="C519" s="43"/>
      <c r="D519" s="43"/>
      <c r="E519" s="44"/>
      <c r="F519" s="44"/>
      <c r="G519" s="45"/>
      <c r="H519" s="43"/>
      <c r="I519" s="45"/>
      <c r="J519" s="45"/>
      <c r="K519" s="45"/>
    </row>
    <row r="520" spans="1:11">
      <c r="A520" s="43"/>
      <c r="B520" s="43"/>
      <c r="C520" s="43"/>
      <c r="D520" s="43"/>
      <c r="E520" s="44"/>
      <c r="F520" s="44"/>
      <c r="G520" s="45"/>
      <c r="H520" s="43"/>
      <c r="I520" s="45"/>
      <c r="J520" s="45"/>
      <c r="K520" s="45"/>
    </row>
    <row r="521" spans="1:11">
      <c r="A521" s="43"/>
      <c r="B521" s="43"/>
      <c r="C521" s="43"/>
      <c r="D521" s="43"/>
      <c r="E521" s="44"/>
      <c r="F521" s="44"/>
      <c r="G521" s="45"/>
      <c r="H521" s="43"/>
      <c r="I521" s="45"/>
      <c r="J521" s="45"/>
      <c r="K521" s="45"/>
    </row>
    <row r="522" spans="1:11">
      <c r="A522" s="43"/>
      <c r="B522" s="43"/>
      <c r="C522" s="43"/>
      <c r="D522" s="43"/>
      <c r="E522" s="44"/>
      <c r="F522" s="44"/>
      <c r="G522" s="45"/>
      <c r="H522" s="43"/>
      <c r="I522" s="45"/>
      <c r="J522" s="45"/>
      <c r="K522" s="45"/>
    </row>
    <row r="523" spans="1:11">
      <c r="A523" s="43"/>
      <c r="B523" s="43"/>
      <c r="C523" s="43"/>
      <c r="D523" s="43"/>
      <c r="E523" s="44"/>
      <c r="F523" s="44"/>
      <c r="G523" s="45"/>
      <c r="H523" s="43"/>
      <c r="I523" s="45"/>
      <c r="J523" s="45"/>
      <c r="K523" s="45"/>
    </row>
    <row r="524" spans="1:11">
      <c r="A524" s="43"/>
      <c r="B524" s="43"/>
      <c r="C524" s="43"/>
      <c r="D524" s="43"/>
      <c r="E524" s="44"/>
      <c r="F524" s="44"/>
      <c r="G524" s="45"/>
      <c r="H524" s="43"/>
      <c r="I524" s="43"/>
      <c r="J524" s="45"/>
      <c r="K524" s="45"/>
    </row>
    <row r="525" spans="1:11">
      <c r="A525" s="43"/>
      <c r="B525" s="43"/>
      <c r="C525" s="43"/>
      <c r="D525" s="43"/>
      <c r="E525" s="44"/>
      <c r="F525" s="44"/>
      <c r="G525" s="45"/>
      <c r="H525" s="43"/>
      <c r="I525" s="43"/>
      <c r="J525" s="45"/>
      <c r="K525" s="45"/>
    </row>
    <row r="526" spans="1:11">
      <c r="A526" s="43"/>
      <c r="B526" s="43"/>
      <c r="C526" s="43"/>
      <c r="D526" s="43"/>
      <c r="E526" s="44"/>
      <c r="F526" s="44"/>
      <c r="G526" s="45"/>
      <c r="H526" s="43"/>
      <c r="I526" s="45"/>
      <c r="J526" s="45"/>
      <c r="K526" s="45"/>
    </row>
    <row r="527" spans="1:11">
      <c r="A527" s="43"/>
      <c r="B527" s="43"/>
      <c r="C527" s="43"/>
      <c r="D527" s="43"/>
      <c r="E527" s="44"/>
      <c r="F527" s="44"/>
      <c r="G527" s="45"/>
      <c r="H527" s="43"/>
      <c r="I527" s="45"/>
      <c r="J527" s="45"/>
      <c r="K527" s="45"/>
    </row>
    <row r="528" spans="1:11">
      <c r="A528" s="43"/>
      <c r="B528" s="43"/>
      <c r="C528" s="43"/>
      <c r="D528" s="43"/>
      <c r="E528" s="44"/>
      <c r="F528" s="44"/>
      <c r="G528" s="45"/>
      <c r="H528" s="43"/>
      <c r="I528" s="45"/>
      <c r="J528" s="45"/>
      <c r="K528" s="45"/>
    </row>
    <row r="529" spans="1:11">
      <c r="A529" s="43"/>
      <c r="B529" s="43"/>
      <c r="C529" s="43"/>
      <c r="D529" s="43"/>
      <c r="E529" s="44"/>
      <c r="F529" s="44"/>
      <c r="G529" s="45"/>
      <c r="H529" s="43"/>
      <c r="I529" s="43"/>
      <c r="J529" s="45"/>
      <c r="K529" s="45"/>
    </row>
    <row r="530" spans="1:11">
      <c r="A530" s="43"/>
      <c r="B530" s="43"/>
      <c r="C530" s="43"/>
      <c r="D530" s="43"/>
      <c r="E530" s="44"/>
      <c r="F530" s="44"/>
      <c r="G530" s="45"/>
      <c r="H530" s="43"/>
      <c r="I530" s="45"/>
      <c r="J530" s="45"/>
      <c r="K530" s="45"/>
    </row>
    <row r="531" spans="1:11">
      <c r="A531" s="43"/>
      <c r="B531" s="43"/>
      <c r="C531" s="43"/>
      <c r="D531" s="43"/>
      <c r="E531" s="44"/>
      <c r="F531" s="44"/>
      <c r="G531" s="45"/>
      <c r="H531" s="43"/>
      <c r="I531" s="45"/>
      <c r="J531" s="45"/>
      <c r="K531" s="45"/>
    </row>
    <row r="532" spans="1:11">
      <c r="A532" s="43"/>
      <c r="B532" s="43"/>
      <c r="C532" s="43"/>
      <c r="D532" s="43"/>
      <c r="E532" s="44"/>
      <c r="F532" s="44"/>
      <c r="G532" s="45"/>
      <c r="H532" s="43"/>
      <c r="I532" s="45"/>
      <c r="J532" s="45"/>
      <c r="K532" s="45"/>
    </row>
    <row r="533" spans="1:11">
      <c r="A533" s="43"/>
      <c r="B533" s="43"/>
      <c r="C533" s="43"/>
      <c r="D533" s="43"/>
      <c r="E533" s="44"/>
      <c r="F533" s="44"/>
      <c r="G533" s="45"/>
      <c r="H533" s="43"/>
      <c r="I533" s="45"/>
      <c r="J533" s="45"/>
      <c r="K533" s="45"/>
    </row>
    <row r="534" spans="1:11">
      <c r="A534" s="43"/>
      <c r="B534" s="43"/>
      <c r="C534" s="43"/>
      <c r="D534" s="43"/>
      <c r="E534" s="44"/>
      <c r="F534" s="44"/>
      <c r="G534" s="45"/>
      <c r="H534" s="43"/>
      <c r="I534" s="45"/>
      <c r="J534" s="45"/>
      <c r="K534" s="45"/>
    </row>
    <row r="535" spans="1:11">
      <c r="A535" s="43"/>
      <c r="B535" s="43"/>
      <c r="C535" s="43"/>
      <c r="D535" s="43"/>
      <c r="E535" s="44"/>
      <c r="F535" s="44"/>
      <c r="G535" s="45"/>
      <c r="H535" s="43"/>
      <c r="I535" s="45"/>
      <c r="J535" s="45"/>
      <c r="K535" s="45"/>
    </row>
    <row r="536" spans="1:11">
      <c r="A536" s="43"/>
      <c r="B536" s="43"/>
      <c r="C536" s="43"/>
      <c r="D536" s="43"/>
      <c r="E536" s="44"/>
      <c r="F536" s="44"/>
      <c r="G536" s="45"/>
      <c r="H536" s="43"/>
      <c r="I536" s="43"/>
      <c r="J536" s="45"/>
      <c r="K536" s="45"/>
    </row>
    <row r="537" spans="1:11">
      <c r="A537" s="43"/>
      <c r="B537" s="43"/>
      <c r="C537" s="43"/>
      <c r="D537" s="43"/>
      <c r="E537" s="44"/>
      <c r="F537" s="44"/>
      <c r="G537" s="45"/>
      <c r="H537" s="43"/>
      <c r="I537" s="43"/>
      <c r="J537" s="45"/>
      <c r="K537" s="45"/>
    </row>
    <row r="538" spans="1:11">
      <c r="A538" s="43"/>
      <c r="B538" s="43"/>
      <c r="C538" s="43"/>
      <c r="D538" s="43"/>
      <c r="E538" s="44"/>
      <c r="F538" s="44"/>
      <c r="G538" s="45"/>
      <c r="H538" s="43"/>
      <c r="I538" s="45"/>
      <c r="J538" s="45"/>
      <c r="K538" s="45"/>
    </row>
    <row r="539" spans="1:11">
      <c r="A539" s="43"/>
      <c r="B539" s="43"/>
      <c r="C539" s="43"/>
      <c r="D539" s="43"/>
      <c r="E539" s="44"/>
      <c r="F539" s="44"/>
      <c r="G539" s="45"/>
      <c r="H539" s="43"/>
      <c r="I539" s="45"/>
      <c r="J539" s="45"/>
      <c r="K539" s="45"/>
    </row>
    <row r="540" spans="1:11">
      <c r="A540" s="43"/>
      <c r="B540" s="43"/>
      <c r="C540" s="43"/>
      <c r="D540" s="43"/>
      <c r="E540" s="44"/>
      <c r="F540" s="44"/>
      <c r="G540" s="45"/>
      <c r="H540" s="43"/>
      <c r="I540" s="45"/>
      <c r="J540" s="45"/>
      <c r="K540" s="45"/>
    </row>
    <row r="541" spans="1:11">
      <c r="A541" s="43"/>
      <c r="B541" s="43"/>
      <c r="C541" s="43"/>
      <c r="D541" s="43"/>
      <c r="E541" s="44"/>
      <c r="F541" s="44"/>
      <c r="G541" s="45"/>
      <c r="H541" s="43"/>
      <c r="I541" s="43"/>
      <c r="J541" s="45"/>
      <c r="K541" s="45"/>
    </row>
    <row r="542" spans="1:11">
      <c r="A542" s="43"/>
      <c r="B542" s="43"/>
      <c r="C542" s="43"/>
      <c r="D542" s="43"/>
      <c r="E542" s="44"/>
      <c r="F542" s="44"/>
      <c r="G542" s="45"/>
      <c r="H542" s="43"/>
      <c r="I542" s="45"/>
      <c r="J542" s="45"/>
      <c r="K542" s="45"/>
    </row>
  </sheetData>
  <phoneticPr fontId="4" type="noConversion"/>
  <pageMargins left="0.75" right="0.75" top="1" bottom="1" header="0.5" footer="0.5"/>
  <pageSetup scale="80" orientation="portrait" horizontalDpi="96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43"/>
  <sheetViews>
    <sheetView topLeftCell="A277" workbookViewId="0">
      <selection activeCell="M281" sqref="M281"/>
    </sheetView>
  </sheetViews>
  <sheetFormatPr defaultRowHeight="12.75"/>
  <cols>
    <col min="1" max="1" width="31.140625" customWidth="1"/>
    <col min="2" max="2" width="18.42578125" customWidth="1"/>
    <col min="3" max="3" width="13.5703125" customWidth="1"/>
    <col min="4" max="4" width="18.42578125" customWidth="1"/>
    <col min="5" max="6" width="18.140625" bestFit="1" customWidth="1"/>
    <col min="7" max="7" width="16" customWidth="1"/>
    <col min="8" max="8" width="33.7109375" customWidth="1"/>
    <col min="9" max="9" width="10" bestFit="1" customWidth="1"/>
    <col min="10" max="10" width="17.28515625" customWidth="1"/>
    <col min="11" max="11" width="16.85546875" customWidth="1"/>
    <col min="12" max="12" width="10.28515625" customWidth="1"/>
    <col min="13" max="13" width="18.42578125" customWidth="1"/>
    <col min="14" max="14" width="19.5703125" customWidth="1"/>
    <col min="15" max="15" width="12.7109375" customWidth="1"/>
    <col min="16" max="16" width="26.140625" customWidth="1"/>
    <col min="17" max="17" width="10.28515625" customWidth="1"/>
    <col min="18" max="18" width="9.5703125" customWidth="1"/>
  </cols>
  <sheetData>
    <row r="1" spans="1:14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12</v>
      </c>
      <c r="J1" s="13" t="s">
        <v>9</v>
      </c>
      <c r="K1" s="13" t="s">
        <v>10</v>
      </c>
      <c r="L1" s="13" t="s">
        <v>11</v>
      </c>
      <c r="M1" s="1"/>
      <c r="N1" s="1"/>
    </row>
    <row r="2" spans="1:14">
      <c r="A2" s="43" t="s">
        <v>26</v>
      </c>
      <c r="B2" s="58">
        <v>2375740008</v>
      </c>
      <c r="C2" s="58">
        <v>781076</v>
      </c>
      <c r="D2" s="60" t="s">
        <v>27</v>
      </c>
      <c r="E2" s="44">
        <v>39841</v>
      </c>
      <c r="F2" s="44">
        <v>39870</v>
      </c>
      <c r="G2" s="62">
        <v>200902</v>
      </c>
      <c r="H2" s="43" t="s">
        <v>28</v>
      </c>
      <c r="I2" s="43"/>
      <c r="J2" s="76">
        <v>3816</v>
      </c>
      <c r="K2" s="64">
        <v>12459.96</v>
      </c>
      <c r="L2" s="1"/>
      <c r="M2" s="1"/>
      <c r="N2" s="1"/>
    </row>
    <row r="3" spans="1:14">
      <c r="A3" s="43" t="s">
        <v>26</v>
      </c>
      <c r="B3" s="58">
        <v>2375740008</v>
      </c>
      <c r="C3" s="58">
        <v>781076</v>
      </c>
      <c r="D3" s="60" t="s">
        <v>27</v>
      </c>
      <c r="E3" s="44">
        <v>39841</v>
      </c>
      <c r="F3" s="44">
        <v>39870</v>
      </c>
      <c r="G3" s="62">
        <v>200902</v>
      </c>
      <c r="H3" s="43" t="s">
        <v>29</v>
      </c>
      <c r="I3" s="45">
        <v>154</v>
      </c>
      <c r="J3" s="76">
        <v>53.13</v>
      </c>
      <c r="K3" s="64">
        <v>12459.96</v>
      </c>
      <c r="L3" s="1"/>
      <c r="M3" s="1"/>
      <c r="N3" s="1"/>
    </row>
    <row r="4" spans="1:14">
      <c r="A4" s="43" t="s">
        <v>26</v>
      </c>
      <c r="B4" s="58">
        <v>2375740008</v>
      </c>
      <c r="C4" s="58">
        <v>781076</v>
      </c>
      <c r="D4" s="60" t="s">
        <v>27</v>
      </c>
      <c r="E4" s="44">
        <v>39841</v>
      </c>
      <c r="F4" s="44">
        <v>39870</v>
      </c>
      <c r="G4" s="62">
        <v>200902</v>
      </c>
      <c r="H4" s="43" t="s">
        <v>30</v>
      </c>
      <c r="I4" s="45">
        <v>154</v>
      </c>
      <c r="J4" s="76">
        <v>-1.54</v>
      </c>
      <c r="K4" s="64">
        <v>12459.96</v>
      </c>
      <c r="L4" s="1"/>
      <c r="M4" s="1"/>
      <c r="N4" s="1"/>
    </row>
    <row r="5" spans="1:14">
      <c r="A5" s="43" t="s">
        <v>26</v>
      </c>
      <c r="B5" s="58">
        <v>2375740008</v>
      </c>
      <c r="C5" s="58">
        <v>781076</v>
      </c>
      <c r="D5" s="60" t="s">
        <v>27</v>
      </c>
      <c r="E5" s="44">
        <v>39841</v>
      </c>
      <c r="F5" s="44">
        <v>39870</v>
      </c>
      <c r="G5" s="62">
        <v>200902</v>
      </c>
      <c r="H5" s="43" t="s">
        <v>31</v>
      </c>
      <c r="I5" s="45">
        <v>2479</v>
      </c>
      <c r="J5" s="76">
        <v>2156.73</v>
      </c>
      <c r="K5" s="64">
        <v>12459.96</v>
      </c>
      <c r="L5" s="1"/>
      <c r="M5" s="1"/>
      <c r="N5" s="1"/>
    </row>
    <row r="6" spans="1:14">
      <c r="A6" s="43" t="s">
        <v>26</v>
      </c>
      <c r="B6" s="58">
        <v>2375740008</v>
      </c>
      <c r="C6" s="58">
        <v>781076</v>
      </c>
      <c r="D6" s="60" t="s">
        <v>27</v>
      </c>
      <c r="E6" s="44">
        <v>39841</v>
      </c>
      <c r="F6" s="44">
        <v>39870</v>
      </c>
      <c r="G6" s="62">
        <v>200902</v>
      </c>
      <c r="H6" s="43" t="s">
        <v>32</v>
      </c>
      <c r="I6" s="45">
        <v>2564</v>
      </c>
      <c r="J6" s="76">
        <v>1282</v>
      </c>
      <c r="K6" s="64">
        <v>12459.96</v>
      </c>
      <c r="L6" s="1"/>
      <c r="M6" s="1"/>
      <c r="N6" s="1"/>
    </row>
    <row r="7" spans="1:14">
      <c r="A7" s="43" t="s">
        <v>26</v>
      </c>
      <c r="B7" s="58">
        <v>2375740008</v>
      </c>
      <c r="C7" s="58">
        <v>781076</v>
      </c>
      <c r="D7" s="60" t="s">
        <v>27</v>
      </c>
      <c r="E7" s="44">
        <v>39841</v>
      </c>
      <c r="F7" s="44">
        <v>39870</v>
      </c>
      <c r="G7" s="62">
        <v>200902</v>
      </c>
      <c r="H7" s="43" t="s">
        <v>33</v>
      </c>
      <c r="I7" s="45">
        <v>2564</v>
      </c>
      <c r="J7" s="76">
        <v>5153.6400000000003</v>
      </c>
      <c r="K7" s="64">
        <v>12459.96</v>
      </c>
      <c r="L7" s="1"/>
      <c r="M7" s="1"/>
      <c r="N7" s="1"/>
    </row>
    <row r="8" spans="1:14">
      <c r="A8" s="43" t="s">
        <v>26</v>
      </c>
      <c r="B8" s="58">
        <v>2375740008</v>
      </c>
      <c r="C8" s="58">
        <v>781081</v>
      </c>
      <c r="D8" s="60" t="s">
        <v>27</v>
      </c>
      <c r="E8" s="44">
        <v>39870</v>
      </c>
      <c r="F8" s="44">
        <v>39899</v>
      </c>
      <c r="G8" s="62">
        <v>200903</v>
      </c>
      <c r="H8" s="43" t="s">
        <v>28</v>
      </c>
      <c r="I8" s="43"/>
      <c r="J8" s="76">
        <v>3816</v>
      </c>
      <c r="K8" s="64">
        <v>12287.82</v>
      </c>
      <c r="L8" s="1"/>
      <c r="M8" s="1"/>
      <c r="N8" s="1"/>
    </row>
    <row r="9" spans="1:14">
      <c r="A9" s="43" t="s">
        <v>26</v>
      </c>
      <c r="B9" s="58">
        <v>2375740008</v>
      </c>
      <c r="C9" s="58">
        <v>781081</v>
      </c>
      <c r="D9" s="60" t="s">
        <v>27</v>
      </c>
      <c r="E9" s="44">
        <v>39870</v>
      </c>
      <c r="F9" s="44">
        <v>39899</v>
      </c>
      <c r="G9" s="62">
        <v>200903</v>
      </c>
      <c r="H9" s="43" t="s">
        <v>29</v>
      </c>
      <c r="I9" s="45">
        <v>157</v>
      </c>
      <c r="J9" s="76">
        <v>54.17</v>
      </c>
      <c r="K9" s="64">
        <v>12287.82</v>
      </c>
      <c r="L9" s="1"/>
      <c r="M9" s="1"/>
      <c r="N9" s="1"/>
    </row>
    <row r="10" spans="1:14">
      <c r="A10" s="43" t="s">
        <v>26</v>
      </c>
      <c r="B10" s="58">
        <v>2375740008</v>
      </c>
      <c r="C10" s="58">
        <v>781081</v>
      </c>
      <c r="D10" s="60" t="s">
        <v>27</v>
      </c>
      <c r="E10" s="44">
        <v>39870</v>
      </c>
      <c r="F10" s="44">
        <v>39899</v>
      </c>
      <c r="G10" s="62">
        <v>200903</v>
      </c>
      <c r="H10" s="43" t="s">
        <v>30</v>
      </c>
      <c r="I10" s="45">
        <v>157</v>
      </c>
      <c r="J10" s="76">
        <v>-1.57</v>
      </c>
      <c r="K10" s="64">
        <v>12287.82</v>
      </c>
      <c r="L10" s="1"/>
      <c r="M10" s="1"/>
      <c r="N10" s="1"/>
    </row>
    <row r="11" spans="1:14">
      <c r="A11" s="43" t="s">
        <v>26</v>
      </c>
      <c r="B11" s="58">
        <v>2375740008</v>
      </c>
      <c r="C11" s="58">
        <v>781081</v>
      </c>
      <c r="D11" s="60" t="s">
        <v>27</v>
      </c>
      <c r="E11" s="44">
        <v>39870</v>
      </c>
      <c r="F11" s="44">
        <v>39899</v>
      </c>
      <c r="G11" s="62">
        <v>200903</v>
      </c>
      <c r="H11" s="43" t="s">
        <v>31</v>
      </c>
      <c r="I11" s="45">
        <v>2430</v>
      </c>
      <c r="J11" s="76">
        <v>2114.1</v>
      </c>
      <c r="K11" s="64">
        <v>12287.82</v>
      </c>
      <c r="L11" s="1"/>
      <c r="M11" s="1"/>
      <c r="N11" s="1"/>
    </row>
    <row r="12" spans="1:14">
      <c r="A12" s="43" t="s">
        <v>26</v>
      </c>
      <c r="B12" s="58">
        <v>2375740008</v>
      </c>
      <c r="C12" s="58">
        <v>781081</v>
      </c>
      <c r="D12" s="60" t="s">
        <v>27</v>
      </c>
      <c r="E12" s="44">
        <v>39870</v>
      </c>
      <c r="F12" s="44">
        <v>39899</v>
      </c>
      <c r="G12" s="62">
        <v>200903</v>
      </c>
      <c r="H12" s="43" t="s">
        <v>32</v>
      </c>
      <c r="I12" s="45">
        <v>2512</v>
      </c>
      <c r="J12" s="76">
        <v>1256</v>
      </c>
      <c r="K12" s="64">
        <v>12287.82</v>
      </c>
      <c r="L12" s="1"/>
      <c r="M12" s="1"/>
      <c r="N12" s="1"/>
    </row>
    <row r="13" spans="1:14">
      <c r="A13" s="43" t="s">
        <v>26</v>
      </c>
      <c r="B13" s="58">
        <v>2375740008</v>
      </c>
      <c r="C13" s="58">
        <v>781081</v>
      </c>
      <c r="D13" s="60" t="s">
        <v>27</v>
      </c>
      <c r="E13" s="44">
        <v>39870</v>
      </c>
      <c r="F13" s="44">
        <v>39899</v>
      </c>
      <c r="G13" s="62">
        <v>200903</v>
      </c>
      <c r="H13" s="43" t="s">
        <v>33</v>
      </c>
      <c r="I13" s="45">
        <v>2512</v>
      </c>
      <c r="J13" s="76">
        <v>5049.12</v>
      </c>
      <c r="K13" s="64">
        <v>12287.82</v>
      </c>
      <c r="L13" s="1"/>
      <c r="M13" s="1"/>
      <c r="N13" s="1"/>
    </row>
    <row r="14" spans="1:14">
      <c r="A14" s="43" t="s">
        <v>26</v>
      </c>
      <c r="B14" s="58">
        <v>2375740008</v>
      </c>
      <c r="C14" s="58">
        <v>781083</v>
      </c>
      <c r="D14" s="60" t="s">
        <v>27</v>
      </c>
      <c r="E14" s="44">
        <v>39899</v>
      </c>
      <c r="F14" s="44">
        <v>39932</v>
      </c>
      <c r="G14" s="62">
        <v>200904</v>
      </c>
      <c r="H14" s="43" t="s">
        <v>28</v>
      </c>
      <c r="I14" s="43"/>
      <c r="J14" s="76">
        <v>3816</v>
      </c>
      <c r="K14" s="64">
        <v>10035.030000000001</v>
      </c>
      <c r="L14" s="1"/>
      <c r="M14" s="1"/>
      <c r="N14" s="1"/>
    </row>
    <row r="15" spans="1:14">
      <c r="A15" s="43" t="s">
        <v>26</v>
      </c>
      <c r="B15" s="58">
        <v>2375740008</v>
      </c>
      <c r="C15" s="58">
        <v>781083</v>
      </c>
      <c r="D15" s="60" t="s">
        <v>27</v>
      </c>
      <c r="E15" s="44">
        <v>39899</v>
      </c>
      <c r="F15" s="44">
        <v>39932</v>
      </c>
      <c r="G15" s="62">
        <v>200904</v>
      </c>
      <c r="H15" s="43" t="s">
        <v>29</v>
      </c>
      <c r="I15" s="45">
        <v>168</v>
      </c>
      <c r="J15" s="76">
        <v>57.96</v>
      </c>
      <c r="K15" s="64">
        <v>10035.030000000001</v>
      </c>
      <c r="L15" s="1"/>
      <c r="M15" s="1"/>
      <c r="N15" s="1"/>
    </row>
    <row r="16" spans="1:14">
      <c r="A16" s="43" t="s">
        <v>26</v>
      </c>
      <c r="B16" s="58">
        <v>2375740008</v>
      </c>
      <c r="C16" s="58">
        <v>781083</v>
      </c>
      <c r="D16" s="60" t="s">
        <v>27</v>
      </c>
      <c r="E16" s="44">
        <v>39899</v>
      </c>
      <c r="F16" s="44">
        <v>39932</v>
      </c>
      <c r="G16" s="62">
        <v>200904</v>
      </c>
      <c r="H16" s="43" t="s">
        <v>30</v>
      </c>
      <c r="I16" s="45">
        <v>168</v>
      </c>
      <c r="J16" s="76">
        <v>-1.68</v>
      </c>
      <c r="K16" s="64">
        <v>10035.030000000001</v>
      </c>
      <c r="L16" s="1"/>
      <c r="M16" s="1"/>
      <c r="N16" s="1"/>
    </row>
    <row r="17" spans="1:14">
      <c r="A17" s="43" t="s">
        <v>26</v>
      </c>
      <c r="B17" s="58">
        <v>2375740008</v>
      </c>
      <c r="C17" s="58">
        <v>781083</v>
      </c>
      <c r="D17" s="60" t="s">
        <v>27</v>
      </c>
      <c r="E17" s="44">
        <v>39899</v>
      </c>
      <c r="F17" s="44">
        <v>39932</v>
      </c>
      <c r="G17" s="62">
        <v>200904</v>
      </c>
      <c r="H17" s="43" t="s">
        <v>31</v>
      </c>
      <c r="I17" s="45">
        <v>1778</v>
      </c>
      <c r="J17" s="76">
        <v>1546.86</v>
      </c>
      <c r="K17" s="64">
        <v>10035.030000000001</v>
      </c>
      <c r="L17" s="1"/>
      <c r="M17" s="1"/>
      <c r="N17" s="1"/>
    </row>
    <row r="18" spans="1:14">
      <c r="A18" s="43" t="s">
        <v>26</v>
      </c>
      <c r="B18" s="58">
        <v>2375740008</v>
      </c>
      <c r="C18" s="58">
        <v>781083</v>
      </c>
      <c r="D18" s="60" t="s">
        <v>27</v>
      </c>
      <c r="E18" s="44">
        <v>39899</v>
      </c>
      <c r="F18" s="44">
        <v>39932</v>
      </c>
      <c r="G18" s="62">
        <v>200904</v>
      </c>
      <c r="H18" s="43" t="s">
        <v>32</v>
      </c>
      <c r="I18" s="45">
        <v>1839</v>
      </c>
      <c r="J18" s="76">
        <v>919.5</v>
      </c>
      <c r="K18" s="64">
        <v>10035.030000000001</v>
      </c>
      <c r="L18" s="1"/>
      <c r="M18" s="1"/>
      <c r="N18" s="1"/>
    </row>
    <row r="19" spans="1:14">
      <c r="A19" s="43" t="s">
        <v>26</v>
      </c>
      <c r="B19" s="58">
        <v>2375740008</v>
      </c>
      <c r="C19" s="58">
        <v>781083</v>
      </c>
      <c r="D19" s="60" t="s">
        <v>27</v>
      </c>
      <c r="E19" s="44">
        <v>39899</v>
      </c>
      <c r="F19" s="44">
        <v>39932</v>
      </c>
      <c r="G19" s="62">
        <v>200904</v>
      </c>
      <c r="H19" s="43" t="s">
        <v>33</v>
      </c>
      <c r="I19" s="45">
        <v>1839</v>
      </c>
      <c r="J19" s="76">
        <v>3696.39</v>
      </c>
      <c r="K19" s="64">
        <v>10035.030000000001</v>
      </c>
      <c r="L19" s="1"/>
      <c r="M19" s="1"/>
      <c r="N19" s="1"/>
    </row>
    <row r="20" spans="1:14">
      <c r="A20" s="43" t="s">
        <v>26</v>
      </c>
      <c r="B20" s="58">
        <v>2375740008</v>
      </c>
      <c r="C20" s="58">
        <v>781085</v>
      </c>
      <c r="D20" s="60" t="s">
        <v>27</v>
      </c>
      <c r="E20" s="44">
        <v>39932</v>
      </c>
      <c r="F20" s="44">
        <v>39962</v>
      </c>
      <c r="G20" s="62">
        <v>200905</v>
      </c>
      <c r="H20" s="43" t="s">
        <v>28</v>
      </c>
      <c r="I20" s="43"/>
      <c r="J20" s="76">
        <v>3816</v>
      </c>
      <c r="K20" s="64">
        <v>8656.24</v>
      </c>
      <c r="L20" s="1"/>
      <c r="M20" s="1"/>
      <c r="N20" s="1"/>
    </row>
    <row r="21" spans="1:14">
      <c r="A21" s="43" t="s">
        <v>26</v>
      </c>
      <c r="B21" s="58">
        <v>2375740008</v>
      </c>
      <c r="C21" s="58">
        <v>781085</v>
      </c>
      <c r="D21" s="60" t="s">
        <v>27</v>
      </c>
      <c r="E21" s="44">
        <v>39932</v>
      </c>
      <c r="F21" s="44">
        <v>39962</v>
      </c>
      <c r="G21" s="62">
        <v>200905</v>
      </c>
      <c r="H21" s="43" t="s">
        <v>29</v>
      </c>
      <c r="I21" s="45">
        <v>203</v>
      </c>
      <c r="J21" s="76">
        <v>70.040000000000006</v>
      </c>
      <c r="K21" s="64">
        <v>8656.24</v>
      </c>
      <c r="L21" s="1"/>
      <c r="M21" s="1"/>
      <c r="N21" s="1"/>
    </row>
    <row r="22" spans="1:14">
      <c r="A22" s="43" t="s">
        <v>26</v>
      </c>
      <c r="B22" s="58">
        <v>2375740008</v>
      </c>
      <c r="C22" s="58">
        <v>781085</v>
      </c>
      <c r="D22" s="60" t="s">
        <v>27</v>
      </c>
      <c r="E22" s="44">
        <v>39932</v>
      </c>
      <c r="F22" s="44">
        <v>39962</v>
      </c>
      <c r="G22" s="62">
        <v>200905</v>
      </c>
      <c r="H22" s="43" t="s">
        <v>30</v>
      </c>
      <c r="I22" s="45">
        <v>203</v>
      </c>
      <c r="J22" s="76">
        <v>-2.0299999999999998</v>
      </c>
      <c r="K22" s="64">
        <v>8656.24</v>
      </c>
      <c r="L22" s="1"/>
      <c r="M22" s="1"/>
      <c r="N22" s="1"/>
    </row>
    <row r="23" spans="1:14">
      <c r="A23" s="43" t="s">
        <v>26</v>
      </c>
      <c r="B23" s="58">
        <v>2375740008</v>
      </c>
      <c r="C23" s="58">
        <v>781085</v>
      </c>
      <c r="D23" s="60" t="s">
        <v>27</v>
      </c>
      <c r="E23" s="44">
        <v>39932</v>
      </c>
      <c r="F23" s="44">
        <v>39962</v>
      </c>
      <c r="G23" s="62">
        <v>200905</v>
      </c>
      <c r="H23" s="43" t="s">
        <v>31</v>
      </c>
      <c r="I23" s="45">
        <v>1377</v>
      </c>
      <c r="J23" s="76">
        <v>1197.99</v>
      </c>
      <c r="K23" s="64">
        <v>8656.24</v>
      </c>
      <c r="L23" s="1"/>
      <c r="M23" s="1"/>
      <c r="N23" s="1"/>
    </row>
    <row r="24" spans="1:14">
      <c r="A24" s="43" t="s">
        <v>26</v>
      </c>
      <c r="B24" s="58">
        <v>2375740008</v>
      </c>
      <c r="C24" s="58">
        <v>781085</v>
      </c>
      <c r="D24" s="60" t="s">
        <v>27</v>
      </c>
      <c r="E24" s="44">
        <v>39932</v>
      </c>
      <c r="F24" s="44">
        <v>39962</v>
      </c>
      <c r="G24" s="62">
        <v>200905</v>
      </c>
      <c r="H24" s="43" t="s">
        <v>32</v>
      </c>
      <c r="I24" s="45">
        <v>1424</v>
      </c>
      <c r="J24" s="76">
        <v>712</v>
      </c>
      <c r="K24" s="64">
        <v>8656.24</v>
      </c>
      <c r="L24" s="1"/>
      <c r="M24" s="1"/>
      <c r="N24" s="1"/>
    </row>
    <row r="25" spans="1:14">
      <c r="A25" s="43" t="s">
        <v>26</v>
      </c>
      <c r="B25" s="58">
        <v>2375740008</v>
      </c>
      <c r="C25" s="58">
        <v>781085</v>
      </c>
      <c r="D25" s="60" t="s">
        <v>27</v>
      </c>
      <c r="E25" s="44">
        <v>39932</v>
      </c>
      <c r="F25" s="44">
        <v>39962</v>
      </c>
      <c r="G25" s="62">
        <v>200905</v>
      </c>
      <c r="H25" s="43" t="s">
        <v>33</v>
      </c>
      <c r="I25" s="45">
        <v>1424</v>
      </c>
      <c r="J25" s="76">
        <v>2862.24</v>
      </c>
      <c r="K25" s="64">
        <v>8656.24</v>
      </c>
      <c r="L25" s="1"/>
      <c r="M25" s="1"/>
      <c r="N25" s="1"/>
    </row>
    <row r="26" spans="1:14">
      <c r="A26" s="43" t="s">
        <v>26</v>
      </c>
      <c r="B26" s="58">
        <v>2375740008</v>
      </c>
      <c r="C26" s="58">
        <v>781090</v>
      </c>
      <c r="D26" s="60" t="s">
        <v>27</v>
      </c>
      <c r="E26" s="44">
        <v>39962</v>
      </c>
      <c r="F26" s="44">
        <v>39991</v>
      </c>
      <c r="G26" s="62">
        <v>200906</v>
      </c>
      <c r="H26" s="43" t="s">
        <v>28</v>
      </c>
      <c r="I26" s="43"/>
      <c r="J26" s="76">
        <v>3816</v>
      </c>
      <c r="K26" s="64">
        <v>8538.4</v>
      </c>
      <c r="L26" s="1"/>
      <c r="M26" s="1"/>
      <c r="N26" s="1"/>
    </row>
    <row r="27" spans="1:14">
      <c r="A27" s="43" t="s">
        <v>26</v>
      </c>
      <c r="B27" s="58">
        <v>2375740008</v>
      </c>
      <c r="C27" s="58">
        <v>781090</v>
      </c>
      <c r="D27" s="60" t="s">
        <v>27</v>
      </c>
      <c r="E27" s="44">
        <v>39962</v>
      </c>
      <c r="F27" s="44">
        <v>39991</v>
      </c>
      <c r="G27" s="62">
        <v>200906</v>
      </c>
      <c r="H27" s="43" t="s">
        <v>29</v>
      </c>
      <c r="I27" s="45">
        <v>212</v>
      </c>
      <c r="J27" s="76">
        <v>7.57</v>
      </c>
      <c r="K27" s="64">
        <v>8538.4</v>
      </c>
      <c r="L27" s="1"/>
      <c r="M27" s="1"/>
      <c r="N27" s="1"/>
    </row>
    <row r="28" spans="1:14">
      <c r="A28" s="43" t="s">
        <v>26</v>
      </c>
      <c r="B28" s="58">
        <v>2375740008</v>
      </c>
      <c r="C28" s="58">
        <v>781090</v>
      </c>
      <c r="D28" s="60" t="s">
        <v>27</v>
      </c>
      <c r="E28" s="44">
        <v>39962</v>
      </c>
      <c r="F28" s="44">
        <v>39991</v>
      </c>
      <c r="G28" s="62">
        <v>200906</v>
      </c>
      <c r="H28" s="43" t="s">
        <v>29</v>
      </c>
      <c r="I28" s="45">
        <v>212</v>
      </c>
      <c r="J28" s="76">
        <v>66.52</v>
      </c>
      <c r="K28" s="64">
        <v>8538.4</v>
      </c>
      <c r="L28" s="1"/>
      <c r="M28" s="1"/>
      <c r="N28" s="1"/>
    </row>
    <row r="29" spans="1:14">
      <c r="A29" s="50" t="s">
        <v>26</v>
      </c>
      <c r="B29" s="59">
        <v>2375740008</v>
      </c>
      <c r="C29" s="59">
        <v>781090</v>
      </c>
      <c r="D29" s="61" t="s">
        <v>27</v>
      </c>
      <c r="E29" s="51">
        <v>39962</v>
      </c>
      <c r="F29" s="51">
        <v>39991</v>
      </c>
      <c r="G29" s="63">
        <v>200906</v>
      </c>
      <c r="H29" s="50" t="s">
        <v>34</v>
      </c>
      <c r="I29" s="46">
        <v>212</v>
      </c>
      <c r="J29" s="76">
        <v>0</v>
      </c>
      <c r="K29" s="65">
        <v>8538</v>
      </c>
      <c r="L29" s="1"/>
      <c r="M29" s="1"/>
      <c r="N29" s="1"/>
    </row>
    <row r="30" spans="1:14">
      <c r="A30" s="43" t="s">
        <v>26</v>
      </c>
      <c r="B30" s="58">
        <v>2375740008</v>
      </c>
      <c r="C30" s="58">
        <v>781090</v>
      </c>
      <c r="D30" s="60" t="s">
        <v>27</v>
      </c>
      <c r="E30" s="44">
        <v>39962</v>
      </c>
      <c r="F30" s="44">
        <v>39991</v>
      </c>
      <c r="G30" s="62">
        <v>200906</v>
      </c>
      <c r="H30" s="43" t="s">
        <v>34</v>
      </c>
      <c r="I30" s="45">
        <v>212</v>
      </c>
      <c r="J30" s="76">
        <v>3.99</v>
      </c>
      <c r="K30" s="64">
        <v>8538.4</v>
      </c>
      <c r="L30" s="1"/>
      <c r="M30" s="1"/>
      <c r="N30" s="1"/>
    </row>
    <row r="31" spans="1:14">
      <c r="A31" s="43" t="s">
        <v>26</v>
      </c>
      <c r="B31" s="58">
        <v>2375740008</v>
      </c>
      <c r="C31" s="58">
        <v>781090</v>
      </c>
      <c r="D31" s="60" t="s">
        <v>27</v>
      </c>
      <c r="E31" s="44">
        <v>39962</v>
      </c>
      <c r="F31" s="44">
        <v>39991</v>
      </c>
      <c r="G31" s="62">
        <v>200906</v>
      </c>
      <c r="H31" s="43" t="s">
        <v>30</v>
      </c>
      <c r="I31" s="45">
        <v>212</v>
      </c>
      <c r="J31" s="76">
        <v>-2.12</v>
      </c>
      <c r="K31" s="64">
        <v>8538.4</v>
      </c>
      <c r="L31" s="1"/>
      <c r="M31" s="1"/>
      <c r="N31" s="1"/>
    </row>
    <row r="32" spans="1:14">
      <c r="A32" s="43" t="s">
        <v>26</v>
      </c>
      <c r="B32" s="58">
        <v>2375740008</v>
      </c>
      <c r="C32" s="58">
        <v>781090</v>
      </c>
      <c r="D32" s="60" t="s">
        <v>27</v>
      </c>
      <c r="E32" s="44">
        <v>39962</v>
      </c>
      <c r="F32" s="44">
        <v>39991</v>
      </c>
      <c r="G32" s="62">
        <v>200906</v>
      </c>
      <c r="H32" s="43" t="s">
        <v>31</v>
      </c>
      <c r="I32" s="45">
        <v>1226</v>
      </c>
      <c r="J32" s="76">
        <v>110.34</v>
      </c>
      <c r="K32" s="64">
        <v>8538.4</v>
      </c>
      <c r="L32" s="1"/>
      <c r="M32" s="1"/>
      <c r="N32" s="1"/>
    </row>
    <row r="33" spans="1:14">
      <c r="A33" s="43" t="s">
        <v>26</v>
      </c>
      <c r="B33" s="58">
        <v>2375740008</v>
      </c>
      <c r="C33" s="58">
        <v>781090</v>
      </c>
      <c r="D33" s="60" t="s">
        <v>27</v>
      </c>
      <c r="E33" s="44">
        <v>39962</v>
      </c>
      <c r="F33" s="44">
        <v>39991</v>
      </c>
      <c r="G33" s="62">
        <v>200906</v>
      </c>
      <c r="H33" s="43" t="s">
        <v>31</v>
      </c>
      <c r="I33" s="45">
        <v>1226</v>
      </c>
      <c r="J33" s="76">
        <v>978.26</v>
      </c>
      <c r="K33" s="64">
        <v>8538.4</v>
      </c>
      <c r="L33" s="1"/>
      <c r="M33" s="1"/>
      <c r="N33" s="1"/>
    </row>
    <row r="34" spans="1:14">
      <c r="A34" s="43" t="s">
        <v>26</v>
      </c>
      <c r="B34" s="58">
        <v>2375740008</v>
      </c>
      <c r="C34" s="58">
        <v>781090</v>
      </c>
      <c r="D34" s="60" t="s">
        <v>27</v>
      </c>
      <c r="E34" s="44">
        <v>39962</v>
      </c>
      <c r="F34" s="44">
        <v>39991</v>
      </c>
      <c r="G34" s="62">
        <v>200906</v>
      </c>
      <c r="H34" s="43" t="s">
        <v>32</v>
      </c>
      <c r="I34" s="45">
        <v>1268</v>
      </c>
      <c r="J34" s="76">
        <v>65.59</v>
      </c>
      <c r="K34" s="64">
        <v>8538.4</v>
      </c>
      <c r="L34" s="1"/>
      <c r="M34" s="1"/>
      <c r="N34" s="1"/>
    </row>
    <row r="35" spans="1:14">
      <c r="A35" s="43" t="s">
        <v>26</v>
      </c>
      <c r="B35" s="58">
        <v>2375740008</v>
      </c>
      <c r="C35" s="58">
        <v>781090</v>
      </c>
      <c r="D35" s="60" t="s">
        <v>27</v>
      </c>
      <c r="E35" s="44">
        <v>39962</v>
      </c>
      <c r="F35" s="44">
        <v>39991</v>
      </c>
      <c r="G35" s="62">
        <v>200906</v>
      </c>
      <c r="H35" s="43" t="s">
        <v>32</v>
      </c>
      <c r="I35" s="45">
        <v>1268</v>
      </c>
      <c r="J35" s="76">
        <v>682.1</v>
      </c>
      <c r="K35" s="64">
        <v>8538.4</v>
      </c>
      <c r="L35" s="1"/>
      <c r="M35" s="1"/>
      <c r="N35" s="1"/>
    </row>
    <row r="36" spans="1:14">
      <c r="A36" s="43" t="s">
        <v>26</v>
      </c>
      <c r="B36" s="58">
        <v>2375740008</v>
      </c>
      <c r="C36" s="58">
        <v>781090</v>
      </c>
      <c r="D36" s="60" t="s">
        <v>27</v>
      </c>
      <c r="E36" s="44">
        <v>39962</v>
      </c>
      <c r="F36" s="44">
        <v>39991</v>
      </c>
      <c r="G36" s="62">
        <v>200906</v>
      </c>
      <c r="H36" s="43" t="s">
        <v>33</v>
      </c>
      <c r="I36" s="45">
        <v>1268</v>
      </c>
      <c r="J36" s="76">
        <v>263.66000000000003</v>
      </c>
      <c r="K36" s="64">
        <v>8538.4</v>
      </c>
      <c r="L36" s="1"/>
      <c r="M36" s="1"/>
      <c r="N36" s="1"/>
    </row>
    <row r="37" spans="1:14">
      <c r="A37" s="43" t="s">
        <v>26</v>
      </c>
      <c r="B37" s="58">
        <v>2375740008</v>
      </c>
      <c r="C37" s="58">
        <v>781090</v>
      </c>
      <c r="D37" s="60" t="s">
        <v>27</v>
      </c>
      <c r="E37" s="44">
        <v>39962</v>
      </c>
      <c r="F37" s="44">
        <v>39991</v>
      </c>
      <c r="G37" s="62">
        <v>200906</v>
      </c>
      <c r="H37" s="43" t="s">
        <v>33</v>
      </c>
      <c r="I37" s="45">
        <v>1268</v>
      </c>
      <c r="J37" s="76">
        <v>2546.4899999999998</v>
      </c>
      <c r="K37" s="64">
        <v>8538.4</v>
      </c>
      <c r="L37" s="1"/>
      <c r="M37" s="1"/>
      <c r="N37" s="1"/>
    </row>
    <row r="38" spans="1:14">
      <c r="A38" s="43" t="s">
        <v>26</v>
      </c>
      <c r="B38" s="58">
        <v>2375740008</v>
      </c>
      <c r="C38" s="58">
        <v>781091</v>
      </c>
      <c r="D38" s="60" t="s">
        <v>27</v>
      </c>
      <c r="E38" s="44">
        <v>39991</v>
      </c>
      <c r="F38" s="44">
        <v>40023</v>
      </c>
      <c r="G38" s="62">
        <v>200907</v>
      </c>
      <c r="H38" s="43" t="s">
        <v>28</v>
      </c>
      <c r="I38" s="43"/>
      <c r="J38" s="76">
        <v>3816</v>
      </c>
      <c r="K38" s="64">
        <v>7448.1</v>
      </c>
      <c r="L38" s="1"/>
      <c r="M38" s="1"/>
      <c r="N38" s="1"/>
    </row>
    <row r="39" spans="1:14">
      <c r="A39" s="43" t="s">
        <v>26</v>
      </c>
      <c r="B39" s="58">
        <v>2375740008</v>
      </c>
      <c r="C39" s="58">
        <v>781091</v>
      </c>
      <c r="D39" s="60" t="s">
        <v>27</v>
      </c>
      <c r="E39" s="44">
        <v>39991</v>
      </c>
      <c r="F39" s="44">
        <v>40023</v>
      </c>
      <c r="G39" s="62">
        <v>200907</v>
      </c>
      <c r="H39" s="43" t="s">
        <v>29</v>
      </c>
      <c r="I39" s="45">
        <v>190</v>
      </c>
      <c r="J39" s="76">
        <v>66.5</v>
      </c>
      <c r="K39" s="64">
        <v>7448.1</v>
      </c>
      <c r="L39" s="1"/>
      <c r="M39" s="1"/>
      <c r="N39" s="1"/>
    </row>
    <row r="40" spans="1:14">
      <c r="A40" s="43" t="s">
        <v>26</v>
      </c>
      <c r="B40" s="58">
        <v>2375740008</v>
      </c>
      <c r="C40" s="58">
        <v>781091</v>
      </c>
      <c r="D40" s="60" t="s">
        <v>27</v>
      </c>
      <c r="E40" s="44">
        <v>39991</v>
      </c>
      <c r="F40" s="44">
        <v>40023</v>
      </c>
      <c r="G40" s="62">
        <v>200907</v>
      </c>
      <c r="H40" s="43" t="s">
        <v>34</v>
      </c>
      <c r="I40" s="45">
        <v>190</v>
      </c>
      <c r="J40" s="76">
        <v>3.99</v>
      </c>
      <c r="K40" s="64">
        <v>7448.1</v>
      </c>
      <c r="L40" s="1"/>
      <c r="M40" s="1"/>
      <c r="N40" s="1"/>
    </row>
    <row r="41" spans="1:14">
      <c r="A41" s="43" t="s">
        <v>26</v>
      </c>
      <c r="B41" s="58">
        <v>2375740008</v>
      </c>
      <c r="C41" s="58">
        <v>781091</v>
      </c>
      <c r="D41" s="60" t="s">
        <v>27</v>
      </c>
      <c r="E41" s="44">
        <v>39991</v>
      </c>
      <c r="F41" s="44">
        <v>40023</v>
      </c>
      <c r="G41" s="62">
        <v>200907</v>
      </c>
      <c r="H41" s="43" t="s">
        <v>30</v>
      </c>
      <c r="I41" s="45">
        <v>190</v>
      </c>
      <c r="J41" s="76">
        <v>-1.9</v>
      </c>
      <c r="K41" s="64">
        <v>7448.1</v>
      </c>
      <c r="L41" s="1"/>
      <c r="M41" s="1"/>
      <c r="N41" s="1"/>
    </row>
    <row r="42" spans="1:14">
      <c r="A42" s="43" t="s">
        <v>26</v>
      </c>
      <c r="B42" s="58">
        <v>2375740008</v>
      </c>
      <c r="C42" s="58">
        <v>781091</v>
      </c>
      <c r="D42" s="60" t="s">
        <v>27</v>
      </c>
      <c r="E42" s="44">
        <v>39991</v>
      </c>
      <c r="F42" s="44">
        <v>40023</v>
      </c>
      <c r="G42" s="62">
        <v>200907</v>
      </c>
      <c r="H42" s="43" t="s">
        <v>31</v>
      </c>
      <c r="I42" s="45">
        <v>931</v>
      </c>
      <c r="J42" s="76">
        <v>828.59</v>
      </c>
      <c r="K42" s="64">
        <v>7448.1</v>
      </c>
      <c r="L42" s="1"/>
    </row>
    <row r="43" spans="1:14">
      <c r="A43" s="43" t="s">
        <v>26</v>
      </c>
      <c r="B43" s="58">
        <v>2375740008</v>
      </c>
      <c r="C43" s="58">
        <v>781091</v>
      </c>
      <c r="D43" s="60" t="s">
        <v>27</v>
      </c>
      <c r="E43" s="44">
        <v>39991</v>
      </c>
      <c r="F43" s="44">
        <v>40023</v>
      </c>
      <c r="G43" s="62">
        <v>200907</v>
      </c>
      <c r="H43" s="43" t="s">
        <v>32</v>
      </c>
      <c r="I43" s="45">
        <v>963</v>
      </c>
      <c r="J43" s="76">
        <v>577.79999999999995</v>
      </c>
      <c r="K43" s="64">
        <v>7448.1</v>
      </c>
      <c r="L43" s="1"/>
    </row>
    <row r="44" spans="1:14">
      <c r="A44" s="43" t="s">
        <v>26</v>
      </c>
      <c r="B44" s="58">
        <v>2375740008</v>
      </c>
      <c r="C44" s="58">
        <v>781091</v>
      </c>
      <c r="D44" s="60" t="s">
        <v>27</v>
      </c>
      <c r="E44" s="44">
        <v>39991</v>
      </c>
      <c r="F44" s="44">
        <v>40023</v>
      </c>
      <c r="G44" s="62">
        <v>200907</v>
      </c>
      <c r="H44" s="43" t="s">
        <v>33</v>
      </c>
      <c r="I44" s="45">
        <v>963</v>
      </c>
      <c r="J44" s="76">
        <v>2157.12</v>
      </c>
      <c r="K44" s="64">
        <v>7448.1</v>
      </c>
      <c r="L44" s="1"/>
    </row>
    <row r="45" spans="1:14">
      <c r="A45" s="43" t="s">
        <v>26</v>
      </c>
      <c r="B45" s="58">
        <v>2375740008</v>
      </c>
      <c r="C45" s="58">
        <v>781092</v>
      </c>
      <c r="D45" s="60" t="s">
        <v>27</v>
      </c>
      <c r="E45" s="44">
        <v>40023</v>
      </c>
      <c r="F45" s="44">
        <v>40053</v>
      </c>
      <c r="G45" s="62">
        <v>200908</v>
      </c>
      <c r="H45" s="43" t="s">
        <v>28</v>
      </c>
      <c r="I45" s="43"/>
      <c r="J45" s="76">
        <v>3816</v>
      </c>
      <c r="K45" s="64">
        <v>7904.77</v>
      </c>
      <c r="L45" s="1"/>
    </row>
    <row r="46" spans="1:14">
      <c r="A46" s="43" t="s">
        <v>26</v>
      </c>
      <c r="B46" s="58">
        <v>2375740008</v>
      </c>
      <c r="C46" s="58">
        <v>781092</v>
      </c>
      <c r="D46" s="60" t="s">
        <v>27</v>
      </c>
      <c r="E46" s="44">
        <v>40023</v>
      </c>
      <c r="F46" s="44">
        <v>40053</v>
      </c>
      <c r="G46" s="62">
        <v>200908</v>
      </c>
      <c r="H46" s="43" t="s">
        <v>29</v>
      </c>
      <c r="I46" s="45">
        <v>194</v>
      </c>
      <c r="J46" s="76">
        <v>67.900000000000006</v>
      </c>
      <c r="K46" s="64">
        <v>7904.77</v>
      </c>
      <c r="L46" s="1"/>
    </row>
    <row r="47" spans="1:14">
      <c r="A47" s="43" t="s">
        <v>26</v>
      </c>
      <c r="B47" s="58">
        <v>2375740008</v>
      </c>
      <c r="C47" s="58">
        <v>781092</v>
      </c>
      <c r="D47" s="60" t="s">
        <v>27</v>
      </c>
      <c r="E47" s="44">
        <v>40023</v>
      </c>
      <c r="F47" s="44">
        <v>40053</v>
      </c>
      <c r="G47" s="62">
        <v>200908</v>
      </c>
      <c r="H47" s="43" t="s">
        <v>34</v>
      </c>
      <c r="I47" s="45">
        <v>194</v>
      </c>
      <c r="J47" s="76">
        <v>4.07</v>
      </c>
      <c r="K47" s="64">
        <v>7904.77</v>
      </c>
      <c r="L47" s="1"/>
    </row>
    <row r="48" spans="1:14">
      <c r="A48" s="43" t="s">
        <v>26</v>
      </c>
      <c r="B48" s="58">
        <v>2375740008</v>
      </c>
      <c r="C48" s="58">
        <v>781092</v>
      </c>
      <c r="D48" s="60" t="s">
        <v>27</v>
      </c>
      <c r="E48" s="44">
        <v>40023</v>
      </c>
      <c r="F48" s="44">
        <v>40053</v>
      </c>
      <c r="G48" s="62">
        <v>200908</v>
      </c>
      <c r="H48" s="43" t="s">
        <v>30</v>
      </c>
      <c r="I48" s="45">
        <v>194</v>
      </c>
      <c r="J48" s="76">
        <v>-1.94</v>
      </c>
      <c r="K48" s="64">
        <v>7904.77</v>
      </c>
      <c r="L48" s="1"/>
    </row>
    <row r="49" spans="1:12">
      <c r="A49" s="43" t="s">
        <v>26</v>
      </c>
      <c r="B49" s="58">
        <v>2375740008</v>
      </c>
      <c r="C49" s="58">
        <v>781092</v>
      </c>
      <c r="D49" s="60" t="s">
        <v>27</v>
      </c>
      <c r="E49" s="44">
        <v>40023</v>
      </c>
      <c r="F49" s="44">
        <v>40053</v>
      </c>
      <c r="G49" s="62">
        <v>200908</v>
      </c>
      <c r="H49" s="43" t="s">
        <v>31</v>
      </c>
      <c r="I49" s="45">
        <v>1050</v>
      </c>
      <c r="J49" s="76">
        <v>934.5</v>
      </c>
      <c r="K49" s="64">
        <v>7904.77</v>
      </c>
      <c r="L49" s="1"/>
    </row>
    <row r="50" spans="1:12">
      <c r="A50" s="43" t="s">
        <v>26</v>
      </c>
      <c r="B50" s="58">
        <v>2375740008</v>
      </c>
      <c r="C50" s="58">
        <v>781092</v>
      </c>
      <c r="D50" s="60" t="s">
        <v>27</v>
      </c>
      <c r="E50" s="44">
        <v>40023</v>
      </c>
      <c r="F50" s="44">
        <v>40053</v>
      </c>
      <c r="G50" s="62">
        <v>200908</v>
      </c>
      <c r="H50" s="43" t="s">
        <v>32</v>
      </c>
      <c r="I50" s="45">
        <v>1086</v>
      </c>
      <c r="J50" s="76">
        <v>651.6</v>
      </c>
      <c r="K50" s="64">
        <v>7904.77</v>
      </c>
      <c r="L50" s="1"/>
    </row>
    <row r="51" spans="1:12">
      <c r="A51" s="43" t="s">
        <v>26</v>
      </c>
      <c r="B51" s="58">
        <v>2375740008</v>
      </c>
      <c r="C51" s="58">
        <v>781092</v>
      </c>
      <c r="D51" s="60" t="s">
        <v>27</v>
      </c>
      <c r="E51" s="44">
        <v>40023</v>
      </c>
      <c r="F51" s="44">
        <v>40053</v>
      </c>
      <c r="G51" s="62">
        <v>200908</v>
      </c>
      <c r="H51" s="43" t="s">
        <v>33</v>
      </c>
      <c r="I51" s="45">
        <v>1086</v>
      </c>
      <c r="J51" s="76">
        <v>2432.64</v>
      </c>
      <c r="K51" s="64">
        <v>7904.77</v>
      </c>
      <c r="L51" s="1"/>
    </row>
    <row r="52" spans="1:12">
      <c r="A52" s="43" t="s">
        <v>26</v>
      </c>
      <c r="B52" s="58">
        <v>2375740008</v>
      </c>
      <c r="C52" s="58">
        <v>781094</v>
      </c>
      <c r="D52" s="60" t="s">
        <v>27</v>
      </c>
      <c r="E52" s="44">
        <v>40053</v>
      </c>
      <c r="F52" s="44">
        <v>40085</v>
      </c>
      <c r="G52" s="62">
        <v>200909</v>
      </c>
      <c r="H52" s="43" t="s">
        <v>28</v>
      </c>
      <c r="I52" s="43"/>
      <c r="J52" s="76">
        <v>3816</v>
      </c>
      <c r="K52" s="64">
        <v>8595.02</v>
      </c>
      <c r="L52" s="1"/>
    </row>
    <row r="53" spans="1:12">
      <c r="A53" s="43" t="s">
        <v>26</v>
      </c>
      <c r="B53" s="58">
        <v>2375740008</v>
      </c>
      <c r="C53" s="58">
        <v>781094</v>
      </c>
      <c r="D53" s="60" t="s">
        <v>27</v>
      </c>
      <c r="E53" s="44">
        <v>40053</v>
      </c>
      <c r="F53" s="44">
        <v>40085</v>
      </c>
      <c r="G53" s="62">
        <v>200909</v>
      </c>
      <c r="H53" s="43" t="s">
        <v>29</v>
      </c>
      <c r="I53" s="45">
        <v>199</v>
      </c>
      <c r="J53" s="76">
        <v>69.650000000000006</v>
      </c>
      <c r="K53" s="64">
        <v>8595.02</v>
      </c>
      <c r="L53" s="1"/>
    </row>
    <row r="54" spans="1:12">
      <c r="A54" s="43" t="s">
        <v>26</v>
      </c>
      <c r="B54" s="58">
        <v>2375740008</v>
      </c>
      <c r="C54" s="58">
        <v>781094</v>
      </c>
      <c r="D54" s="60" t="s">
        <v>27</v>
      </c>
      <c r="E54" s="44">
        <v>40053</v>
      </c>
      <c r="F54" s="44">
        <v>40085</v>
      </c>
      <c r="G54" s="62">
        <v>200909</v>
      </c>
      <c r="H54" s="43" t="s">
        <v>34</v>
      </c>
      <c r="I54" s="45">
        <v>199</v>
      </c>
      <c r="J54" s="76">
        <v>4.18</v>
      </c>
      <c r="K54" s="64">
        <v>8595.02</v>
      </c>
      <c r="L54" s="1"/>
    </row>
    <row r="55" spans="1:12">
      <c r="A55" s="43" t="s">
        <v>26</v>
      </c>
      <c r="B55" s="58">
        <v>2375740008</v>
      </c>
      <c r="C55" s="58">
        <v>781094</v>
      </c>
      <c r="D55" s="60" t="s">
        <v>27</v>
      </c>
      <c r="E55" s="44">
        <v>40053</v>
      </c>
      <c r="F55" s="44">
        <v>40085</v>
      </c>
      <c r="G55" s="62">
        <v>200909</v>
      </c>
      <c r="H55" s="43" t="s">
        <v>30</v>
      </c>
      <c r="I55" s="45">
        <v>199</v>
      </c>
      <c r="J55" s="76">
        <v>-1.99</v>
      </c>
      <c r="K55" s="64">
        <v>8595.02</v>
      </c>
      <c r="L55" s="1"/>
    </row>
    <row r="56" spans="1:12">
      <c r="A56" s="43" t="s">
        <v>26</v>
      </c>
      <c r="B56" s="58">
        <v>2375740008</v>
      </c>
      <c r="C56" s="58">
        <v>781094</v>
      </c>
      <c r="D56" s="60" t="s">
        <v>27</v>
      </c>
      <c r="E56" s="44">
        <v>40053</v>
      </c>
      <c r="F56" s="44">
        <v>40085</v>
      </c>
      <c r="G56" s="62">
        <v>200909</v>
      </c>
      <c r="H56" s="43" t="s">
        <v>31</v>
      </c>
      <c r="I56" s="45">
        <v>1230</v>
      </c>
      <c r="J56" s="76">
        <v>1094.7</v>
      </c>
      <c r="K56" s="64">
        <v>8595.02</v>
      </c>
      <c r="L56" s="1"/>
    </row>
    <row r="57" spans="1:12">
      <c r="A57" s="43" t="s">
        <v>26</v>
      </c>
      <c r="B57" s="58">
        <v>2375740008</v>
      </c>
      <c r="C57" s="58">
        <v>781094</v>
      </c>
      <c r="D57" s="60" t="s">
        <v>27</v>
      </c>
      <c r="E57" s="44">
        <v>40053</v>
      </c>
      <c r="F57" s="44">
        <v>40085</v>
      </c>
      <c r="G57" s="62">
        <v>200909</v>
      </c>
      <c r="H57" s="43" t="s">
        <v>32</v>
      </c>
      <c r="I57" s="45">
        <v>1272</v>
      </c>
      <c r="J57" s="76">
        <v>763.2</v>
      </c>
      <c r="K57" s="64">
        <v>8595.02</v>
      </c>
      <c r="L57" s="1"/>
    </row>
    <row r="58" spans="1:12">
      <c r="A58" s="43" t="s">
        <v>26</v>
      </c>
      <c r="B58" s="58">
        <v>2375740008</v>
      </c>
      <c r="C58" s="58">
        <v>781094</v>
      </c>
      <c r="D58" s="60" t="s">
        <v>27</v>
      </c>
      <c r="E58" s="44">
        <v>40053</v>
      </c>
      <c r="F58" s="44">
        <v>40085</v>
      </c>
      <c r="G58" s="62">
        <v>200909</v>
      </c>
      <c r="H58" s="43" t="s">
        <v>33</v>
      </c>
      <c r="I58" s="45">
        <v>1272</v>
      </c>
      <c r="J58" s="76">
        <v>2849.28</v>
      </c>
      <c r="K58" s="64">
        <v>8595.02</v>
      </c>
      <c r="L58" s="1"/>
    </row>
    <row r="59" spans="1:12">
      <c r="A59" s="43" t="s">
        <v>26</v>
      </c>
      <c r="B59" s="58">
        <v>2375740008</v>
      </c>
      <c r="C59" s="58">
        <v>781096</v>
      </c>
      <c r="D59" s="60" t="s">
        <v>27</v>
      </c>
      <c r="E59" s="44">
        <v>40085</v>
      </c>
      <c r="F59" s="44">
        <v>40115</v>
      </c>
      <c r="G59" s="62">
        <v>200910</v>
      </c>
      <c r="H59" s="43" t="s">
        <v>28</v>
      </c>
      <c r="I59" s="43"/>
      <c r="J59" s="76">
        <v>3816</v>
      </c>
      <c r="K59" s="64">
        <v>10109.14</v>
      </c>
      <c r="L59" s="1"/>
    </row>
    <row r="60" spans="1:12">
      <c r="A60" s="43" t="s">
        <v>26</v>
      </c>
      <c r="B60" s="58">
        <v>2375740008</v>
      </c>
      <c r="C60" s="58">
        <v>781096</v>
      </c>
      <c r="D60" s="60" t="s">
        <v>27</v>
      </c>
      <c r="E60" s="44">
        <v>40085</v>
      </c>
      <c r="F60" s="44">
        <v>40115</v>
      </c>
      <c r="G60" s="62">
        <v>200910</v>
      </c>
      <c r="H60" s="43" t="s">
        <v>29</v>
      </c>
      <c r="I60" s="45">
        <v>158</v>
      </c>
      <c r="J60" s="76">
        <v>55.3</v>
      </c>
      <c r="K60" s="64">
        <v>10109.14</v>
      </c>
      <c r="L60" s="1"/>
    </row>
    <row r="61" spans="1:12">
      <c r="A61" s="43" t="s">
        <v>26</v>
      </c>
      <c r="B61" s="58">
        <v>2375740008</v>
      </c>
      <c r="C61" s="58">
        <v>781096</v>
      </c>
      <c r="D61" s="60" t="s">
        <v>27</v>
      </c>
      <c r="E61" s="44">
        <v>40085</v>
      </c>
      <c r="F61" s="44">
        <v>40115</v>
      </c>
      <c r="G61" s="62">
        <v>200910</v>
      </c>
      <c r="H61" s="43" t="s">
        <v>34</v>
      </c>
      <c r="I61" s="45">
        <v>158</v>
      </c>
      <c r="J61" s="76">
        <v>3.32</v>
      </c>
      <c r="K61" s="64">
        <v>10109.14</v>
      </c>
      <c r="L61" s="1"/>
    </row>
    <row r="62" spans="1:12">
      <c r="A62" s="43" t="s">
        <v>26</v>
      </c>
      <c r="B62" s="58">
        <v>2375740008</v>
      </c>
      <c r="C62" s="58">
        <v>781096</v>
      </c>
      <c r="D62" s="60" t="s">
        <v>27</v>
      </c>
      <c r="E62" s="44">
        <v>40085</v>
      </c>
      <c r="F62" s="44">
        <v>40115</v>
      </c>
      <c r="G62" s="62">
        <v>200910</v>
      </c>
      <c r="H62" s="43" t="s">
        <v>30</v>
      </c>
      <c r="I62" s="45">
        <v>158</v>
      </c>
      <c r="J62" s="76">
        <v>-1.58</v>
      </c>
      <c r="K62" s="64">
        <v>10109.14</v>
      </c>
      <c r="L62" s="1"/>
    </row>
    <row r="63" spans="1:12">
      <c r="A63" s="43" t="s">
        <v>26</v>
      </c>
      <c r="B63" s="58">
        <v>2375740008</v>
      </c>
      <c r="C63" s="58">
        <v>781096</v>
      </c>
      <c r="D63" s="60" t="s">
        <v>27</v>
      </c>
      <c r="E63" s="44">
        <v>40085</v>
      </c>
      <c r="F63" s="44">
        <v>40115</v>
      </c>
      <c r="G63" s="62">
        <v>200910</v>
      </c>
      <c r="H63" s="43" t="s">
        <v>31</v>
      </c>
      <c r="I63" s="45">
        <v>1630</v>
      </c>
      <c r="J63" s="76">
        <v>1450.7</v>
      </c>
      <c r="K63" s="64">
        <v>10109.14</v>
      </c>
      <c r="L63" s="1"/>
    </row>
    <row r="64" spans="1:12">
      <c r="A64" s="43" t="s">
        <v>26</v>
      </c>
      <c r="B64" s="58">
        <v>2375740008</v>
      </c>
      <c r="C64" s="58">
        <v>781096</v>
      </c>
      <c r="D64" s="60" t="s">
        <v>27</v>
      </c>
      <c r="E64" s="44">
        <v>40085</v>
      </c>
      <c r="F64" s="44">
        <v>40115</v>
      </c>
      <c r="G64" s="62">
        <v>200910</v>
      </c>
      <c r="H64" s="43" t="s">
        <v>32</v>
      </c>
      <c r="I64" s="45">
        <v>1685</v>
      </c>
      <c r="J64" s="76">
        <v>1011</v>
      </c>
      <c r="K64" s="64">
        <v>10109.14</v>
      </c>
      <c r="L64" s="1"/>
    </row>
    <row r="65" spans="1:13">
      <c r="A65" s="43" t="s">
        <v>26</v>
      </c>
      <c r="B65" s="58">
        <v>2375740008</v>
      </c>
      <c r="C65" s="58">
        <v>781096</v>
      </c>
      <c r="D65" s="60" t="s">
        <v>27</v>
      </c>
      <c r="E65" s="44">
        <v>40085</v>
      </c>
      <c r="F65" s="44">
        <v>40115</v>
      </c>
      <c r="G65" s="62">
        <v>200910</v>
      </c>
      <c r="H65" s="43" t="s">
        <v>33</v>
      </c>
      <c r="I65" s="45">
        <v>1685</v>
      </c>
      <c r="J65" s="76">
        <v>3774.4</v>
      </c>
      <c r="K65" s="64">
        <v>10109.14</v>
      </c>
      <c r="L65" s="1"/>
    </row>
    <row r="66" spans="1:13">
      <c r="A66" s="43" t="s">
        <v>26</v>
      </c>
      <c r="B66" s="58">
        <v>2375740008</v>
      </c>
      <c r="C66" s="58">
        <v>781095</v>
      </c>
      <c r="D66" s="60" t="s">
        <v>27</v>
      </c>
      <c r="E66" s="44">
        <v>40115</v>
      </c>
      <c r="F66" s="44">
        <v>40144</v>
      </c>
      <c r="G66" s="62">
        <v>200911</v>
      </c>
      <c r="H66" s="43" t="s">
        <v>28</v>
      </c>
      <c r="I66" s="43"/>
      <c r="J66" s="76">
        <v>3816</v>
      </c>
      <c r="K66" s="64">
        <v>10265.94</v>
      </c>
      <c r="L66" s="1"/>
    </row>
    <row r="67" spans="1:13">
      <c r="A67" s="43" t="s">
        <v>26</v>
      </c>
      <c r="B67" s="58">
        <v>2375740008</v>
      </c>
      <c r="C67" s="58">
        <v>781095</v>
      </c>
      <c r="D67" s="60" t="s">
        <v>27</v>
      </c>
      <c r="E67" s="44">
        <v>40115</v>
      </c>
      <c r="F67" s="44">
        <v>40144</v>
      </c>
      <c r="G67" s="62">
        <v>200911</v>
      </c>
      <c r="H67" s="43" t="s">
        <v>29</v>
      </c>
      <c r="I67" s="45">
        <v>153</v>
      </c>
      <c r="J67" s="76">
        <v>53.55</v>
      </c>
      <c r="K67" s="64">
        <v>10265.94</v>
      </c>
      <c r="L67" s="1"/>
    </row>
    <row r="68" spans="1:13">
      <c r="A68" s="43" t="s">
        <v>26</v>
      </c>
      <c r="B68" s="58">
        <v>2375740008</v>
      </c>
      <c r="C68" s="58">
        <v>781095</v>
      </c>
      <c r="D68" s="60" t="s">
        <v>27</v>
      </c>
      <c r="E68" s="44">
        <v>40115</v>
      </c>
      <c r="F68" s="44">
        <v>40144</v>
      </c>
      <c r="G68" s="62">
        <v>200911</v>
      </c>
      <c r="H68" s="43" t="s">
        <v>34</v>
      </c>
      <c r="I68" s="45">
        <v>153</v>
      </c>
      <c r="J68" s="76">
        <v>3.21</v>
      </c>
      <c r="K68" s="64">
        <v>10265.94</v>
      </c>
      <c r="L68" s="1"/>
    </row>
    <row r="69" spans="1:13">
      <c r="A69" s="43" t="s">
        <v>26</v>
      </c>
      <c r="B69" s="58">
        <v>2375740008</v>
      </c>
      <c r="C69" s="58">
        <v>781095</v>
      </c>
      <c r="D69" s="60" t="s">
        <v>27</v>
      </c>
      <c r="E69" s="44">
        <v>40115</v>
      </c>
      <c r="F69" s="44">
        <v>40144</v>
      </c>
      <c r="G69" s="62">
        <v>200911</v>
      </c>
      <c r="H69" s="43" t="s">
        <v>30</v>
      </c>
      <c r="I69" s="45">
        <v>153</v>
      </c>
      <c r="J69" s="76">
        <v>-1.53</v>
      </c>
      <c r="K69" s="64">
        <v>10265.94</v>
      </c>
      <c r="L69" s="1"/>
    </row>
    <row r="70" spans="1:13">
      <c r="A70" s="43" t="s">
        <v>26</v>
      </c>
      <c r="B70" s="58">
        <v>2375740008</v>
      </c>
      <c r="C70" s="58">
        <v>781095</v>
      </c>
      <c r="D70" s="60" t="s">
        <v>27</v>
      </c>
      <c r="E70" s="44">
        <v>40115</v>
      </c>
      <c r="F70" s="44">
        <v>40144</v>
      </c>
      <c r="G70" s="62">
        <v>200911</v>
      </c>
      <c r="H70" s="43" t="s">
        <v>31</v>
      </c>
      <c r="I70" s="45">
        <v>1671</v>
      </c>
      <c r="J70" s="76">
        <v>1487.19</v>
      </c>
      <c r="K70" s="64">
        <v>10265.94</v>
      </c>
      <c r="L70" s="1"/>
    </row>
    <row r="71" spans="1:13">
      <c r="A71" s="43" t="s">
        <v>26</v>
      </c>
      <c r="B71" s="58">
        <v>2375740008</v>
      </c>
      <c r="C71" s="58">
        <v>781095</v>
      </c>
      <c r="D71" s="60" t="s">
        <v>27</v>
      </c>
      <c r="E71" s="44">
        <v>40115</v>
      </c>
      <c r="F71" s="44">
        <v>40144</v>
      </c>
      <c r="G71" s="62">
        <v>200911</v>
      </c>
      <c r="H71" s="43" t="s">
        <v>32</v>
      </c>
      <c r="I71" s="45">
        <v>1728</v>
      </c>
      <c r="J71" s="76">
        <v>1036.8</v>
      </c>
      <c r="K71" s="64">
        <v>10265.94</v>
      </c>
      <c r="L71" s="1"/>
    </row>
    <row r="72" spans="1:13">
      <c r="A72" s="43" t="s">
        <v>26</v>
      </c>
      <c r="B72" s="58">
        <v>2375740008</v>
      </c>
      <c r="C72" s="58">
        <v>781095</v>
      </c>
      <c r="D72" s="60" t="s">
        <v>27</v>
      </c>
      <c r="E72" s="44">
        <v>40115</v>
      </c>
      <c r="F72" s="44">
        <v>40144</v>
      </c>
      <c r="G72" s="62">
        <v>200911</v>
      </c>
      <c r="H72" s="43" t="s">
        <v>33</v>
      </c>
      <c r="I72" s="45">
        <v>1728</v>
      </c>
      <c r="J72" s="76">
        <v>3870.72</v>
      </c>
      <c r="K72" s="64">
        <v>10265.94</v>
      </c>
      <c r="L72" s="1"/>
    </row>
    <row r="73" spans="1:13">
      <c r="A73" s="43" t="s">
        <v>26</v>
      </c>
      <c r="B73" s="58">
        <v>2375740008</v>
      </c>
      <c r="C73" s="58">
        <v>781097</v>
      </c>
      <c r="D73" s="60" t="s">
        <v>27</v>
      </c>
      <c r="E73" s="44">
        <v>40144</v>
      </c>
      <c r="F73" s="44">
        <v>40176</v>
      </c>
      <c r="G73" s="62">
        <v>200912</v>
      </c>
      <c r="H73" s="43" t="s">
        <v>28</v>
      </c>
      <c r="I73" s="43"/>
      <c r="J73" s="76">
        <v>3816</v>
      </c>
      <c r="K73" s="64">
        <v>12763.63</v>
      </c>
      <c r="L73" s="1"/>
    </row>
    <row r="74" spans="1:13">
      <c r="A74" s="43" t="s">
        <v>26</v>
      </c>
      <c r="B74" s="58">
        <v>2375740008</v>
      </c>
      <c r="C74" s="58">
        <v>781097</v>
      </c>
      <c r="D74" s="60" t="s">
        <v>27</v>
      </c>
      <c r="E74" s="44">
        <v>40144</v>
      </c>
      <c r="F74" s="44">
        <v>40176</v>
      </c>
      <c r="G74" s="62">
        <v>200912</v>
      </c>
      <c r="H74" s="43" t="s">
        <v>29</v>
      </c>
      <c r="I74" s="45">
        <v>162</v>
      </c>
      <c r="J74" s="76">
        <v>56.7</v>
      </c>
      <c r="K74" s="64">
        <v>12763.63</v>
      </c>
      <c r="L74" s="1"/>
    </row>
    <row r="75" spans="1:13">
      <c r="A75" s="43" t="s">
        <v>26</v>
      </c>
      <c r="B75" s="58">
        <v>2375740008</v>
      </c>
      <c r="C75" s="58">
        <v>781097</v>
      </c>
      <c r="D75" s="60" t="s">
        <v>27</v>
      </c>
      <c r="E75" s="44">
        <v>40144</v>
      </c>
      <c r="F75" s="44">
        <v>40176</v>
      </c>
      <c r="G75" s="62">
        <v>200912</v>
      </c>
      <c r="H75" s="43" t="s">
        <v>34</v>
      </c>
      <c r="I75" s="45">
        <v>162</v>
      </c>
      <c r="J75" s="76">
        <v>3.4</v>
      </c>
      <c r="K75" s="64">
        <v>12763.63</v>
      </c>
      <c r="L75" s="1"/>
    </row>
    <row r="76" spans="1:13">
      <c r="A76" s="43" t="s">
        <v>26</v>
      </c>
      <c r="B76" s="58">
        <v>2375740008</v>
      </c>
      <c r="C76" s="58">
        <v>781097</v>
      </c>
      <c r="D76" s="60" t="s">
        <v>27</v>
      </c>
      <c r="E76" s="44">
        <v>40144</v>
      </c>
      <c r="F76" s="44">
        <v>40176</v>
      </c>
      <c r="G76" s="62">
        <v>200912</v>
      </c>
      <c r="H76" s="43" t="s">
        <v>30</v>
      </c>
      <c r="I76" s="45">
        <v>162</v>
      </c>
      <c r="J76" s="76">
        <v>-1.62</v>
      </c>
      <c r="K76" s="64">
        <v>12763.63</v>
      </c>
      <c r="L76" s="1"/>
    </row>
    <row r="77" spans="1:13">
      <c r="A77" s="43" t="s">
        <v>26</v>
      </c>
      <c r="B77" s="58">
        <v>2375740008</v>
      </c>
      <c r="C77" s="58">
        <v>781097</v>
      </c>
      <c r="D77" s="60" t="s">
        <v>27</v>
      </c>
      <c r="E77" s="44">
        <v>40144</v>
      </c>
      <c r="F77" s="44">
        <v>40176</v>
      </c>
      <c r="G77" s="62">
        <v>200912</v>
      </c>
      <c r="H77" s="43" t="s">
        <v>31</v>
      </c>
      <c r="I77" s="45">
        <v>2323</v>
      </c>
      <c r="J77" s="76">
        <v>2067.4699999999998</v>
      </c>
      <c r="K77" s="64">
        <v>12763.63</v>
      </c>
      <c r="L77" s="1"/>
    </row>
    <row r="78" spans="1:13">
      <c r="A78" s="43" t="s">
        <v>26</v>
      </c>
      <c r="B78" s="58">
        <v>2375740008</v>
      </c>
      <c r="C78" s="58">
        <v>781097</v>
      </c>
      <c r="D78" s="60" t="s">
        <v>27</v>
      </c>
      <c r="E78" s="44">
        <v>40144</v>
      </c>
      <c r="F78" s="44">
        <v>40176</v>
      </c>
      <c r="G78" s="62">
        <v>200912</v>
      </c>
      <c r="H78" s="43" t="s">
        <v>32</v>
      </c>
      <c r="I78" s="45">
        <v>2402</v>
      </c>
      <c r="J78" s="76">
        <v>1441.2</v>
      </c>
      <c r="K78" s="64">
        <v>12763.63</v>
      </c>
      <c r="L78" s="1"/>
    </row>
    <row r="79" spans="1:13">
      <c r="A79" s="43" t="s">
        <v>26</v>
      </c>
      <c r="B79" s="58">
        <v>2375740008</v>
      </c>
      <c r="C79" s="58">
        <v>781097</v>
      </c>
      <c r="D79" s="60" t="s">
        <v>27</v>
      </c>
      <c r="E79" s="44">
        <v>40144</v>
      </c>
      <c r="F79" s="44">
        <v>40176</v>
      </c>
      <c r="G79" s="62">
        <v>200912</v>
      </c>
      <c r="H79" s="43" t="s">
        <v>33</v>
      </c>
      <c r="I79" s="45">
        <v>2402</v>
      </c>
      <c r="J79" s="76">
        <v>5380.48</v>
      </c>
      <c r="K79" s="64">
        <v>12763.63</v>
      </c>
      <c r="L79" s="1"/>
      <c r="M79" s="75">
        <f>SUM(J2:J79)</f>
        <v>109064.04999999996</v>
      </c>
    </row>
    <row r="80" spans="1:13">
      <c r="A80" s="43" t="s">
        <v>26</v>
      </c>
      <c r="B80" s="58">
        <v>2375740008</v>
      </c>
      <c r="C80" s="58">
        <v>781098</v>
      </c>
      <c r="D80" s="60" t="s">
        <v>27</v>
      </c>
      <c r="E80" s="44">
        <v>40176</v>
      </c>
      <c r="F80" s="44">
        <v>40206</v>
      </c>
      <c r="G80" s="62">
        <v>201001</v>
      </c>
      <c r="H80" s="43" t="s">
        <v>28</v>
      </c>
      <c r="I80" s="43"/>
      <c r="J80" s="64">
        <v>3816</v>
      </c>
      <c r="K80" s="64">
        <v>12798.43</v>
      </c>
      <c r="L80" s="1"/>
    </row>
    <row r="81" spans="1:12">
      <c r="A81" s="43" t="s">
        <v>26</v>
      </c>
      <c r="B81" s="58">
        <v>2375740008</v>
      </c>
      <c r="C81" s="58">
        <v>781098</v>
      </c>
      <c r="D81" s="60" t="s">
        <v>27</v>
      </c>
      <c r="E81" s="44">
        <v>40176</v>
      </c>
      <c r="F81" s="44">
        <v>40206</v>
      </c>
      <c r="G81" s="62">
        <v>201001</v>
      </c>
      <c r="H81" s="43" t="s">
        <v>29</v>
      </c>
      <c r="I81" s="45">
        <v>157</v>
      </c>
      <c r="J81" s="64">
        <v>54.95</v>
      </c>
      <c r="K81" s="64">
        <v>12798.43</v>
      </c>
      <c r="L81" s="1"/>
    </row>
    <row r="82" spans="1:12">
      <c r="A82" s="43" t="s">
        <v>26</v>
      </c>
      <c r="B82" s="58">
        <v>2375740008</v>
      </c>
      <c r="C82" s="58">
        <v>781098</v>
      </c>
      <c r="D82" s="60" t="s">
        <v>27</v>
      </c>
      <c r="E82" s="44">
        <v>40176</v>
      </c>
      <c r="F82" s="44">
        <v>40206</v>
      </c>
      <c r="G82" s="62">
        <v>201001</v>
      </c>
      <c r="H82" s="43" t="s">
        <v>34</v>
      </c>
      <c r="I82" s="45">
        <v>157</v>
      </c>
      <c r="J82" s="64">
        <v>3.3</v>
      </c>
      <c r="K82" s="64">
        <v>12798.43</v>
      </c>
      <c r="L82" s="1"/>
    </row>
    <row r="83" spans="1:12">
      <c r="A83" s="43" t="s">
        <v>26</v>
      </c>
      <c r="B83" s="58">
        <v>2375740008</v>
      </c>
      <c r="C83" s="58">
        <v>781098</v>
      </c>
      <c r="D83" s="60" t="s">
        <v>27</v>
      </c>
      <c r="E83" s="44">
        <v>40176</v>
      </c>
      <c r="F83" s="44">
        <v>40206</v>
      </c>
      <c r="G83" s="62">
        <v>201001</v>
      </c>
      <c r="H83" s="43" t="s">
        <v>30</v>
      </c>
      <c r="I83" s="45">
        <v>157</v>
      </c>
      <c r="J83" s="64">
        <v>-1.57</v>
      </c>
      <c r="K83" s="64">
        <v>12798.43</v>
      </c>
      <c r="L83" s="1"/>
    </row>
    <row r="84" spans="1:12">
      <c r="A84" s="43" t="s">
        <v>26</v>
      </c>
      <c r="B84" s="58">
        <v>2375740008</v>
      </c>
      <c r="C84" s="58">
        <v>781098</v>
      </c>
      <c r="D84" s="60" t="s">
        <v>27</v>
      </c>
      <c r="E84" s="44">
        <v>40176</v>
      </c>
      <c r="F84" s="44">
        <v>40206</v>
      </c>
      <c r="G84" s="62">
        <v>201001</v>
      </c>
      <c r="H84" s="43" t="s">
        <v>31</v>
      </c>
      <c r="I84" s="45">
        <v>2411</v>
      </c>
      <c r="J84" s="64">
        <v>2145.79</v>
      </c>
      <c r="K84" s="64">
        <v>12798.43</v>
      </c>
      <c r="L84" s="1"/>
    </row>
    <row r="85" spans="1:12">
      <c r="A85" s="43" t="s">
        <v>26</v>
      </c>
      <c r="B85" s="58">
        <v>2375740008</v>
      </c>
      <c r="C85" s="58">
        <v>781098</v>
      </c>
      <c r="D85" s="60" t="s">
        <v>27</v>
      </c>
      <c r="E85" s="44">
        <v>40176</v>
      </c>
      <c r="F85" s="44">
        <v>40206</v>
      </c>
      <c r="G85" s="62">
        <v>201001</v>
      </c>
      <c r="H85" s="43" t="s">
        <v>32</v>
      </c>
      <c r="I85" s="45">
        <v>2493</v>
      </c>
      <c r="J85" s="64">
        <v>1495.8</v>
      </c>
      <c r="K85" s="64">
        <v>12798.43</v>
      </c>
      <c r="L85" s="1"/>
    </row>
    <row r="86" spans="1:12">
      <c r="A86" s="43" t="s">
        <v>26</v>
      </c>
      <c r="B86" s="58">
        <v>2375740008</v>
      </c>
      <c r="C86" s="58">
        <v>781098</v>
      </c>
      <c r="D86" s="60" t="s">
        <v>27</v>
      </c>
      <c r="E86" s="44">
        <v>40176</v>
      </c>
      <c r="F86" s="44">
        <v>40206</v>
      </c>
      <c r="G86" s="62">
        <v>201001</v>
      </c>
      <c r="H86" s="43" t="s">
        <v>33</v>
      </c>
      <c r="I86" s="45">
        <v>2359</v>
      </c>
      <c r="J86" s="64">
        <v>5284.16</v>
      </c>
      <c r="K86" s="64">
        <v>12798.43</v>
      </c>
      <c r="L86" s="1"/>
    </row>
    <row r="87" spans="1:12">
      <c r="A87" s="43" t="s">
        <v>26</v>
      </c>
      <c r="B87" s="58">
        <v>2375740008</v>
      </c>
      <c r="C87" s="58">
        <v>781099</v>
      </c>
      <c r="D87" s="60" t="s">
        <v>27</v>
      </c>
      <c r="E87" s="44">
        <v>40206</v>
      </c>
      <c r="F87" s="44">
        <v>40235</v>
      </c>
      <c r="G87" s="62">
        <v>201002</v>
      </c>
      <c r="H87" s="43" t="s">
        <v>28</v>
      </c>
      <c r="I87" s="43"/>
      <c r="J87" s="64">
        <v>3816</v>
      </c>
      <c r="K87" s="64">
        <v>13510.14</v>
      </c>
      <c r="L87" s="1"/>
    </row>
    <row r="88" spans="1:12">
      <c r="A88" s="43" t="s">
        <v>26</v>
      </c>
      <c r="B88" s="58">
        <v>2375740008</v>
      </c>
      <c r="C88" s="58">
        <v>781099</v>
      </c>
      <c r="D88" s="60" t="s">
        <v>27</v>
      </c>
      <c r="E88" s="44">
        <v>40206</v>
      </c>
      <c r="F88" s="44">
        <v>40235</v>
      </c>
      <c r="G88" s="62">
        <v>201002</v>
      </c>
      <c r="H88" s="43" t="s">
        <v>29</v>
      </c>
      <c r="I88" s="45">
        <v>160</v>
      </c>
      <c r="J88" s="64">
        <v>56</v>
      </c>
      <c r="K88" s="64">
        <v>13510.14</v>
      </c>
      <c r="L88" s="1"/>
    </row>
    <row r="89" spans="1:12">
      <c r="A89" s="43" t="s">
        <v>26</v>
      </c>
      <c r="B89" s="58">
        <v>2375740008</v>
      </c>
      <c r="C89" s="58">
        <v>781099</v>
      </c>
      <c r="D89" s="60" t="s">
        <v>27</v>
      </c>
      <c r="E89" s="44">
        <v>40206</v>
      </c>
      <c r="F89" s="44">
        <v>40235</v>
      </c>
      <c r="G89" s="62">
        <v>201002</v>
      </c>
      <c r="H89" s="43" t="s">
        <v>34</v>
      </c>
      <c r="I89" s="45">
        <v>160</v>
      </c>
      <c r="J89" s="64">
        <v>3.36</v>
      </c>
      <c r="K89" s="64">
        <v>13510.14</v>
      </c>
      <c r="L89" s="1"/>
    </row>
    <row r="90" spans="1:12">
      <c r="A90" s="43" t="s">
        <v>26</v>
      </c>
      <c r="B90" s="58">
        <v>2375740008</v>
      </c>
      <c r="C90" s="58">
        <v>781099</v>
      </c>
      <c r="D90" s="60" t="s">
        <v>27</v>
      </c>
      <c r="E90" s="44">
        <v>40206</v>
      </c>
      <c r="F90" s="44">
        <v>40235</v>
      </c>
      <c r="G90" s="62">
        <v>201002</v>
      </c>
      <c r="H90" s="43" t="s">
        <v>30</v>
      </c>
      <c r="I90" s="45">
        <v>160</v>
      </c>
      <c r="J90" s="64">
        <v>-1.6</v>
      </c>
      <c r="K90" s="64">
        <v>13510.14</v>
      </c>
      <c r="L90" s="1"/>
    </row>
    <row r="91" spans="1:12">
      <c r="A91" s="43" t="s">
        <v>26</v>
      </c>
      <c r="B91" s="58">
        <v>2375740008</v>
      </c>
      <c r="C91" s="58">
        <v>781099</v>
      </c>
      <c r="D91" s="60" t="s">
        <v>27</v>
      </c>
      <c r="E91" s="44">
        <v>40206</v>
      </c>
      <c r="F91" s="44">
        <v>40235</v>
      </c>
      <c r="G91" s="62">
        <v>201002</v>
      </c>
      <c r="H91" s="43" t="s">
        <v>31</v>
      </c>
      <c r="I91" s="45">
        <v>2518</v>
      </c>
      <c r="J91" s="64">
        <v>2241.02</v>
      </c>
      <c r="K91" s="64">
        <v>13510.14</v>
      </c>
      <c r="L91" s="1"/>
    </row>
    <row r="92" spans="1:12">
      <c r="A92" s="43" t="s">
        <v>26</v>
      </c>
      <c r="B92" s="58">
        <v>2375740008</v>
      </c>
      <c r="C92" s="58">
        <v>781099</v>
      </c>
      <c r="D92" s="60" t="s">
        <v>27</v>
      </c>
      <c r="E92" s="44">
        <v>40206</v>
      </c>
      <c r="F92" s="44">
        <v>40235</v>
      </c>
      <c r="G92" s="62">
        <v>201002</v>
      </c>
      <c r="H92" s="43" t="s">
        <v>32</v>
      </c>
      <c r="I92" s="45">
        <v>2604</v>
      </c>
      <c r="J92" s="64">
        <v>1562.4</v>
      </c>
      <c r="K92" s="64">
        <v>13510.14</v>
      </c>
    </row>
    <row r="93" spans="1:12">
      <c r="A93" s="43" t="s">
        <v>26</v>
      </c>
      <c r="B93" s="58">
        <v>2375740008</v>
      </c>
      <c r="C93" s="58">
        <v>781099</v>
      </c>
      <c r="D93" s="60" t="s">
        <v>27</v>
      </c>
      <c r="E93" s="44">
        <v>40206</v>
      </c>
      <c r="F93" s="44">
        <v>40235</v>
      </c>
      <c r="G93" s="62">
        <v>201002</v>
      </c>
      <c r="H93" s="43" t="s">
        <v>33</v>
      </c>
      <c r="I93" s="45">
        <v>2604</v>
      </c>
      <c r="J93" s="64">
        <v>5832.96</v>
      </c>
      <c r="K93" s="64">
        <v>13510.14</v>
      </c>
    </row>
    <row r="94" spans="1:12">
      <c r="A94" s="43" t="s">
        <v>26</v>
      </c>
      <c r="B94" s="58">
        <v>2375740008</v>
      </c>
      <c r="C94" s="58">
        <v>781100</v>
      </c>
      <c r="D94" s="60" t="s">
        <v>27</v>
      </c>
      <c r="E94" s="44">
        <v>40235</v>
      </c>
      <c r="F94" s="44">
        <v>40264</v>
      </c>
      <c r="G94" s="62">
        <v>201003</v>
      </c>
      <c r="H94" s="43" t="s">
        <v>28</v>
      </c>
      <c r="I94" s="43"/>
      <c r="J94" s="64">
        <v>3816</v>
      </c>
      <c r="K94" s="64">
        <v>11962.74</v>
      </c>
    </row>
    <row r="95" spans="1:12">
      <c r="A95" s="43" t="s">
        <v>26</v>
      </c>
      <c r="B95" s="58">
        <v>2375740008</v>
      </c>
      <c r="C95" s="58">
        <v>781100</v>
      </c>
      <c r="D95" s="60" t="s">
        <v>27</v>
      </c>
      <c r="E95" s="44">
        <v>40235</v>
      </c>
      <c r="F95" s="44">
        <v>40264</v>
      </c>
      <c r="G95" s="62">
        <v>201003</v>
      </c>
      <c r="H95" s="43" t="s">
        <v>29</v>
      </c>
      <c r="I95" s="45">
        <v>158</v>
      </c>
      <c r="J95" s="64">
        <v>55.3</v>
      </c>
      <c r="K95" s="64">
        <v>11962.74</v>
      </c>
    </row>
    <row r="96" spans="1:12">
      <c r="A96" s="43" t="s">
        <v>26</v>
      </c>
      <c r="B96" s="58">
        <v>2375740008</v>
      </c>
      <c r="C96" s="58">
        <v>781100</v>
      </c>
      <c r="D96" s="60" t="s">
        <v>27</v>
      </c>
      <c r="E96" s="44">
        <v>40235</v>
      </c>
      <c r="F96" s="44">
        <v>40264</v>
      </c>
      <c r="G96" s="62">
        <v>201003</v>
      </c>
      <c r="H96" s="43" t="s">
        <v>34</v>
      </c>
      <c r="I96" s="45">
        <v>158</v>
      </c>
      <c r="J96" s="64">
        <v>3.32</v>
      </c>
      <c r="K96" s="64">
        <v>11962.74</v>
      </c>
    </row>
    <row r="97" spans="1:11">
      <c r="A97" s="43" t="s">
        <v>26</v>
      </c>
      <c r="B97" s="58">
        <v>2375740008</v>
      </c>
      <c r="C97" s="58">
        <v>781100</v>
      </c>
      <c r="D97" s="60" t="s">
        <v>27</v>
      </c>
      <c r="E97" s="44">
        <v>40235</v>
      </c>
      <c r="F97" s="44">
        <v>40264</v>
      </c>
      <c r="G97" s="62">
        <v>201003</v>
      </c>
      <c r="H97" s="43" t="s">
        <v>30</v>
      </c>
      <c r="I97" s="45">
        <v>158</v>
      </c>
      <c r="J97" s="64">
        <v>-1.58</v>
      </c>
      <c r="K97" s="64">
        <v>11962.74</v>
      </c>
    </row>
    <row r="98" spans="1:11">
      <c r="A98" s="43" t="s">
        <v>26</v>
      </c>
      <c r="B98" s="58">
        <v>2375740008</v>
      </c>
      <c r="C98" s="58">
        <v>781100</v>
      </c>
      <c r="D98" s="60" t="s">
        <v>27</v>
      </c>
      <c r="E98" s="44">
        <v>40235</v>
      </c>
      <c r="F98" s="44">
        <v>40264</v>
      </c>
      <c r="G98" s="62">
        <v>201003</v>
      </c>
      <c r="H98" s="43" t="s">
        <v>31</v>
      </c>
      <c r="I98" s="45">
        <v>2114</v>
      </c>
      <c r="J98" s="64">
        <v>1881.46</v>
      </c>
      <c r="K98" s="64">
        <v>11962.74</v>
      </c>
    </row>
    <row r="99" spans="1:11">
      <c r="A99" s="43" t="s">
        <v>26</v>
      </c>
      <c r="B99" s="58">
        <v>2375740008</v>
      </c>
      <c r="C99" s="58">
        <v>781100</v>
      </c>
      <c r="D99" s="60" t="s">
        <v>27</v>
      </c>
      <c r="E99" s="44">
        <v>40235</v>
      </c>
      <c r="F99" s="44">
        <v>40264</v>
      </c>
      <c r="G99" s="62">
        <v>201003</v>
      </c>
      <c r="H99" s="43" t="s">
        <v>32</v>
      </c>
      <c r="I99" s="45">
        <v>2186</v>
      </c>
      <c r="J99" s="64">
        <v>1311.6</v>
      </c>
      <c r="K99" s="64">
        <v>11962.74</v>
      </c>
    </row>
    <row r="100" spans="1:11">
      <c r="A100" s="43" t="s">
        <v>26</v>
      </c>
      <c r="B100" s="58">
        <v>2375740008</v>
      </c>
      <c r="C100" s="58">
        <v>781100</v>
      </c>
      <c r="D100" s="60" t="s">
        <v>27</v>
      </c>
      <c r="E100" s="44">
        <v>40235</v>
      </c>
      <c r="F100" s="44">
        <v>40264</v>
      </c>
      <c r="G100" s="62">
        <v>201003</v>
      </c>
      <c r="H100" s="43" t="s">
        <v>33</v>
      </c>
      <c r="I100" s="45">
        <v>2186</v>
      </c>
      <c r="J100" s="64">
        <v>4896.6400000000003</v>
      </c>
      <c r="K100" s="64">
        <v>11962.74</v>
      </c>
    </row>
    <row r="101" spans="1:11">
      <c r="A101" s="43" t="s">
        <v>26</v>
      </c>
      <c r="B101" s="58">
        <v>2375740008</v>
      </c>
      <c r="C101" s="58">
        <v>781101</v>
      </c>
      <c r="D101" s="60" t="s">
        <v>27</v>
      </c>
      <c r="E101" s="44">
        <v>40264</v>
      </c>
      <c r="F101" s="44">
        <v>40297</v>
      </c>
      <c r="G101" s="62">
        <v>201004</v>
      </c>
      <c r="H101" s="43" t="s">
        <v>28</v>
      </c>
      <c r="I101" s="43"/>
      <c r="J101" s="64">
        <v>3816</v>
      </c>
      <c r="K101" s="64">
        <v>9834.9</v>
      </c>
    </row>
    <row r="102" spans="1:11">
      <c r="A102" s="43" t="s">
        <v>26</v>
      </c>
      <c r="B102" s="58">
        <v>2375740008</v>
      </c>
      <c r="C102" s="58">
        <v>781101</v>
      </c>
      <c r="D102" s="60" t="s">
        <v>27</v>
      </c>
      <c r="E102" s="44">
        <v>40264</v>
      </c>
      <c r="F102" s="44">
        <v>40297</v>
      </c>
      <c r="G102" s="62">
        <v>201004</v>
      </c>
      <c r="H102" s="43" t="s">
        <v>29</v>
      </c>
      <c r="I102" s="45">
        <v>158</v>
      </c>
      <c r="J102" s="64">
        <v>55.3</v>
      </c>
      <c r="K102" s="64">
        <v>9834.9</v>
      </c>
    </row>
    <row r="103" spans="1:11">
      <c r="A103" s="43" t="s">
        <v>26</v>
      </c>
      <c r="B103" s="58">
        <v>2375740008</v>
      </c>
      <c r="C103" s="58">
        <v>781101</v>
      </c>
      <c r="D103" s="60" t="s">
        <v>27</v>
      </c>
      <c r="E103" s="44">
        <v>40264</v>
      </c>
      <c r="F103" s="44">
        <v>40297</v>
      </c>
      <c r="G103" s="62">
        <v>201004</v>
      </c>
      <c r="H103" s="43" t="s">
        <v>34</v>
      </c>
      <c r="I103" s="45">
        <v>158</v>
      </c>
      <c r="J103" s="64">
        <v>3.32</v>
      </c>
      <c r="K103" s="64">
        <v>9834.9</v>
      </c>
    </row>
    <row r="104" spans="1:11">
      <c r="A104" s="43" t="s">
        <v>26</v>
      </c>
      <c r="B104" s="58">
        <v>2375740008</v>
      </c>
      <c r="C104" s="58">
        <v>781101</v>
      </c>
      <c r="D104" s="60" t="s">
        <v>27</v>
      </c>
      <c r="E104" s="44">
        <v>40264</v>
      </c>
      <c r="F104" s="44">
        <v>40297</v>
      </c>
      <c r="G104" s="62">
        <v>201004</v>
      </c>
      <c r="H104" s="43" t="s">
        <v>30</v>
      </c>
      <c r="I104" s="45">
        <v>158</v>
      </c>
      <c r="J104" s="64">
        <v>-1.58</v>
      </c>
      <c r="K104" s="64">
        <v>9834.9</v>
      </c>
    </row>
    <row r="105" spans="1:11">
      <c r="A105" s="43" t="s">
        <v>26</v>
      </c>
      <c r="B105" s="58">
        <v>2375740008</v>
      </c>
      <c r="C105" s="58">
        <v>781101</v>
      </c>
      <c r="D105" s="60" t="s">
        <v>27</v>
      </c>
      <c r="E105" s="44">
        <v>40264</v>
      </c>
      <c r="F105" s="44">
        <v>40297</v>
      </c>
      <c r="G105" s="62">
        <v>201004</v>
      </c>
      <c r="H105" s="43" t="s">
        <v>31</v>
      </c>
      <c r="I105" s="45">
        <v>1558</v>
      </c>
      <c r="J105" s="64">
        <v>1386.62</v>
      </c>
      <c r="K105" s="64">
        <v>9834.9</v>
      </c>
    </row>
    <row r="106" spans="1:11">
      <c r="A106" s="43" t="s">
        <v>26</v>
      </c>
      <c r="B106" s="58">
        <v>2375740008</v>
      </c>
      <c r="C106" s="58">
        <v>781101</v>
      </c>
      <c r="D106" s="60" t="s">
        <v>27</v>
      </c>
      <c r="E106" s="44">
        <v>40264</v>
      </c>
      <c r="F106" s="44">
        <v>40297</v>
      </c>
      <c r="G106" s="62">
        <v>201004</v>
      </c>
      <c r="H106" s="43" t="s">
        <v>32</v>
      </c>
      <c r="I106" s="45">
        <v>1611</v>
      </c>
      <c r="J106" s="64">
        <v>966.6</v>
      </c>
      <c r="K106" s="64">
        <v>9834.9</v>
      </c>
    </row>
    <row r="107" spans="1:11">
      <c r="A107" s="43" t="s">
        <v>26</v>
      </c>
      <c r="B107" s="58">
        <v>2375740008</v>
      </c>
      <c r="C107" s="58">
        <v>781101</v>
      </c>
      <c r="D107" s="60" t="s">
        <v>27</v>
      </c>
      <c r="E107" s="44">
        <v>40264</v>
      </c>
      <c r="F107" s="44">
        <v>40297</v>
      </c>
      <c r="G107" s="62">
        <v>201004</v>
      </c>
      <c r="H107" s="43" t="s">
        <v>33</v>
      </c>
      <c r="I107" s="45">
        <v>1611</v>
      </c>
      <c r="J107" s="64">
        <v>3608.64</v>
      </c>
      <c r="K107" s="64">
        <v>9834.9</v>
      </c>
    </row>
    <row r="108" spans="1:11">
      <c r="A108" s="43" t="s">
        <v>26</v>
      </c>
      <c r="B108" s="58">
        <v>2375740008</v>
      </c>
      <c r="C108" s="58">
        <v>781102</v>
      </c>
      <c r="D108" s="60" t="s">
        <v>27</v>
      </c>
      <c r="E108" s="44">
        <v>40297</v>
      </c>
      <c r="F108" s="44">
        <v>40327</v>
      </c>
      <c r="G108" s="62">
        <v>201005</v>
      </c>
      <c r="H108" s="43" t="s">
        <v>29</v>
      </c>
      <c r="I108" s="45">
        <v>227</v>
      </c>
      <c r="J108" s="64">
        <v>5.3</v>
      </c>
      <c r="K108" s="64">
        <v>5533.06</v>
      </c>
    </row>
    <row r="109" spans="1:11">
      <c r="A109" s="43" t="s">
        <v>26</v>
      </c>
      <c r="B109" s="58">
        <v>2375740008</v>
      </c>
      <c r="C109" s="58">
        <v>781102</v>
      </c>
      <c r="D109" s="60" t="s">
        <v>27</v>
      </c>
      <c r="E109" s="44">
        <v>40297</v>
      </c>
      <c r="F109" s="44">
        <v>40327</v>
      </c>
      <c r="G109" s="62">
        <v>201005</v>
      </c>
      <c r="H109" s="43" t="s">
        <v>29</v>
      </c>
      <c r="I109" s="45">
        <v>227</v>
      </c>
      <c r="J109" s="64">
        <v>93.65</v>
      </c>
      <c r="K109" s="64">
        <v>5533.06</v>
      </c>
    </row>
    <row r="110" spans="1:11">
      <c r="A110" s="43" t="s">
        <v>26</v>
      </c>
      <c r="B110" s="58">
        <v>2375740008</v>
      </c>
      <c r="C110" s="58">
        <v>781102</v>
      </c>
      <c r="D110" s="60" t="s">
        <v>27</v>
      </c>
      <c r="E110" s="44">
        <v>40297</v>
      </c>
      <c r="F110" s="44">
        <v>40327</v>
      </c>
      <c r="G110" s="62">
        <v>201005</v>
      </c>
      <c r="H110" s="43" t="s">
        <v>34</v>
      </c>
      <c r="I110" s="45">
        <v>227</v>
      </c>
      <c r="J110" s="64">
        <v>0.32</v>
      </c>
      <c r="K110" s="64">
        <v>5533.06</v>
      </c>
    </row>
    <row r="111" spans="1:11">
      <c r="A111" s="43" t="s">
        <v>26</v>
      </c>
      <c r="B111" s="58">
        <v>2375740008</v>
      </c>
      <c r="C111" s="58">
        <v>781102</v>
      </c>
      <c r="D111" s="60" t="s">
        <v>27</v>
      </c>
      <c r="E111" s="44">
        <v>40297</v>
      </c>
      <c r="F111" s="44">
        <v>40327</v>
      </c>
      <c r="G111" s="62">
        <v>201005</v>
      </c>
      <c r="H111" s="43" t="s">
        <v>30</v>
      </c>
      <c r="I111" s="45">
        <v>227</v>
      </c>
      <c r="J111" s="64">
        <v>-0.15</v>
      </c>
      <c r="K111" s="64">
        <v>5533.06</v>
      </c>
    </row>
    <row r="112" spans="1:11">
      <c r="A112" s="43" t="s">
        <v>26</v>
      </c>
      <c r="B112" s="58">
        <v>2375740008</v>
      </c>
      <c r="C112" s="58">
        <v>781102</v>
      </c>
      <c r="D112" s="60" t="s">
        <v>27</v>
      </c>
      <c r="E112" s="44">
        <v>40297</v>
      </c>
      <c r="F112" s="44">
        <v>40327</v>
      </c>
      <c r="G112" s="62">
        <v>201005</v>
      </c>
      <c r="H112" s="43" t="s">
        <v>30</v>
      </c>
      <c r="I112" s="45">
        <v>227</v>
      </c>
      <c r="J112" s="64">
        <v>-2.12</v>
      </c>
      <c r="K112" s="64">
        <v>5533.06</v>
      </c>
    </row>
    <row r="113" spans="1:11">
      <c r="A113" s="43" t="s">
        <v>26</v>
      </c>
      <c r="B113" s="58">
        <v>2375740008</v>
      </c>
      <c r="C113" s="58">
        <v>781102</v>
      </c>
      <c r="D113" s="60" t="s">
        <v>27</v>
      </c>
      <c r="E113" s="44">
        <v>40297</v>
      </c>
      <c r="F113" s="44">
        <v>40327</v>
      </c>
      <c r="G113" s="62">
        <v>201005</v>
      </c>
      <c r="H113" s="43" t="s">
        <v>31</v>
      </c>
      <c r="I113" s="45">
        <v>1272</v>
      </c>
      <c r="J113" s="64">
        <v>75.47</v>
      </c>
      <c r="K113" s="64">
        <v>5533.06</v>
      </c>
    </row>
    <row r="114" spans="1:11">
      <c r="A114" s="43" t="s">
        <v>26</v>
      </c>
      <c r="B114" s="58">
        <v>2375740008</v>
      </c>
      <c r="C114" s="58">
        <v>781102</v>
      </c>
      <c r="D114" s="60" t="s">
        <v>27</v>
      </c>
      <c r="E114" s="44">
        <v>40297</v>
      </c>
      <c r="F114" s="44">
        <v>40327</v>
      </c>
      <c r="G114" s="62">
        <v>201005</v>
      </c>
      <c r="H114" s="43" t="s">
        <v>31</v>
      </c>
      <c r="I114" s="45">
        <v>1272</v>
      </c>
      <c r="J114" s="64">
        <v>1216.8800000000001</v>
      </c>
      <c r="K114" s="64">
        <v>5533.06</v>
      </c>
    </row>
    <row r="115" spans="1:11">
      <c r="A115" s="43" t="s">
        <v>26</v>
      </c>
      <c r="B115" s="58">
        <v>2375740008</v>
      </c>
      <c r="C115" s="58">
        <v>781102</v>
      </c>
      <c r="D115" s="60" t="s">
        <v>27</v>
      </c>
      <c r="E115" s="44">
        <v>40297</v>
      </c>
      <c r="F115" s="44">
        <v>40327</v>
      </c>
      <c r="G115" s="62">
        <v>201005</v>
      </c>
      <c r="H115" s="43" t="s">
        <v>35</v>
      </c>
      <c r="I115" s="45">
        <v>227</v>
      </c>
      <c r="J115" s="64">
        <v>1.06</v>
      </c>
      <c r="K115" s="64">
        <v>5533.06</v>
      </c>
    </row>
    <row r="116" spans="1:11">
      <c r="A116" s="43" t="s">
        <v>26</v>
      </c>
      <c r="B116" s="58">
        <v>2375740008</v>
      </c>
      <c r="C116" s="58">
        <v>781102</v>
      </c>
      <c r="D116" s="60" t="s">
        <v>27</v>
      </c>
      <c r="E116" s="44">
        <v>40297</v>
      </c>
      <c r="F116" s="44">
        <v>40327</v>
      </c>
      <c r="G116" s="62">
        <v>201005</v>
      </c>
      <c r="H116" s="43" t="s">
        <v>32</v>
      </c>
      <c r="I116" s="45">
        <v>1315</v>
      </c>
      <c r="J116" s="64">
        <v>52.6</v>
      </c>
      <c r="K116" s="64">
        <v>5533.06</v>
      </c>
    </row>
    <row r="117" spans="1:11">
      <c r="A117" s="43" t="s">
        <v>26</v>
      </c>
      <c r="B117" s="58">
        <v>2375740008</v>
      </c>
      <c r="C117" s="58">
        <v>781102</v>
      </c>
      <c r="D117" s="60" t="s">
        <v>27</v>
      </c>
      <c r="E117" s="44">
        <v>40297</v>
      </c>
      <c r="F117" s="44">
        <v>40327</v>
      </c>
      <c r="G117" s="62">
        <v>201005</v>
      </c>
      <c r="H117" s="43" t="s">
        <v>32</v>
      </c>
      <c r="I117" s="45">
        <v>1315</v>
      </c>
      <c r="J117" s="64">
        <v>785.49</v>
      </c>
      <c r="K117" s="64">
        <v>5533.06</v>
      </c>
    </row>
    <row r="118" spans="1:11">
      <c r="A118" s="43" t="s">
        <v>26</v>
      </c>
      <c r="B118" s="58">
        <v>2375740008</v>
      </c>
      <c r="C118" s="58">
        <v>781102</v>
      </c>
      <c r="D118" s="60" t="s">
        <v>27</v>
      </c>
      <c r="E118" s="44">
        <v>40297</v>
      </c>
      <c r="F118" s="44">
        <v>40327</v>
      </c>
      <c r="G118" s="62">
        <v>201005</v>
      </c>
      <c r="H118" s="43" t="s">
        <v>33</v>
      </c>
      <c r="I118" s="45">
        <v>1260</v>
      </c>
      <c r="J118" s="64">
        <v>188.16</v>
      </c>
      <c r="K118" s="64">
        <v>5533.06</v>
      </c>
    </row>
    <row r="119" spans="1:11">
      <c r="A119" s="43" t="s">
        <v>26</v>
      </c>
      <c r="B119" s="58">
        <v>2375740008</v>
      </c>
      <c r="C119" s="58">
        <v>781102</v>
      </c>
      <c r="D119" s="60" t="s">
        <v>27</v>
      </c>
      <c r="E119" s="44">
        <v>40297</v>
      </c>
      <c r="F119" s="44">
        <v>40327</v>
      </c>
      <c r="G119" s="62">
        <v>201005</v>
      </c>
      <c r="H119" s="43" t="s">
        <v>33</v>
      </c>
      <c r="I119" s="45">
        <v>1260</v>
      </c>
      <c r="J119" s="64">
        <v>3116.4</v>
      </c>
      <c r="K119" s="64">
        <v>5533.06</v>
      </c>
    </row>
    <row r="120" spans="1:11">
      <c r="A120" s="43" t="s">
        <v>26</v>
      </c>
      <c r="B120" s="58">
        <v>2375740008</v>
      </c>
      <c r="C120" s="58">
        <v>781103</v>
      </c>
      <c r="D120" s="60" t="s">
        <v>27</v>
      </c>
      <c r="E120" s="44">
        <v>40327</v>
      </c>
      <c r="F120" s="44">
        <v>40358</v>
      </c>
      <c r="G120" s="62">
        <v>201006</v>
      </c>
      <c r="H120" s="43" t="s">
        <v>29</v>
      </c>
      <c r="I120" s="45">
        <v>194</v>
      </c>
      <c r="J120" s="64">
        <v>85.75</v>
      </c>
      <c r="K120" s="64">
        <v>6673.29</v>
      </c>
    </row>
    <row r="121" spans="1:11">
      <c r="A121" s="43" t="s">
        <v>26</v>
      </c>
      <c r="B121" s="58">
        <v>2375740008</v>
      </c>
      <c r="C121" s="58">
        <v>781103</v>
      </c>
      <c r="D121" s="60" t="s">
        <v>27</v>
      </c>
      <c r="E121" s="44">
        <v>40327</v>
      </c>
      <c r="F121" s="44">
        <v>40358</v>
      </c>
      <c r="G121" s="62">
        <v>201006</v>
      </c>
      <c r="H121" s="43" t="s">
        <v>30</v>
      </c>
      <c r="I121" s="45">
        <v>194</v>
      </c>
      <c r="J121" s="64">
        <v>-1.94</v>
      </c>
      <c r="K121" s="64">
        <v>6673.29</v>
      </c>
    </row>
    <row r="122" spans="1:11">
      <c r="A122" s="43" t="s">
        <v>26</v>
      </c>
      <c r="B122" s="58">
        <v>2375740008</v>
      </c>
      <c r="C122" s="58">
        <v>781103</v>
      </c>
      <c r="D122" s="60" t="s">
        <v>27</v>
      </c>
      <c r="E122" s="44">
        <v>40327</v>
      </c>
      <c r="F122" s="44">
        <v>40358</v>
      </c>
      <c r="G122" s="62">
        <v>201006</v>
      </c>
      <c r="H122" s="43" t="s">
        <v>31</v>
      </c>
      <c r="I122" s="45">
        <v>1488</v>
      </c>
      <c r="J122" s="64">
        <v>1525.2</v>
      </c>
      <c r="K122" s="64">
        <v>6673.29</v>
      </c>
    </row>
    <row r="123" spans="1:11">
      <c r="A123" s="43" t="s">
        <v>26</v>
      </c>
      <c r="B123" s="58">
        <v>2375740008</v>
      </c>
      <c r="C123" s="58">
        <v>781103</v>
      </c>
      <c r="D123" s="60" t="s">
        <v>27</v>
      </c>
      <c r="E123" s="44">
        <v>40327</v>
      </c>
      <c r="F123" s="44">
        <v>40358</v>
      </c>
      <c r="G123" s="62">
        <v>201006</v>
      </c>
      <c r="H123" s="43" t="s">
        <v>35</v>
      </c>
      <c r="I123" s="45">
        <v>194</v>
      </c>
      <c r="J123" s="64">
        <v>0.97</v>
      </c>
      <c r="K123" s="64">
        <v>6673.29</v>
      </c>
    </row>
    <row r="124" spans="1:11">
      <c r="A124" s="43" t="s">
        <v>26</v>
      </c>
      <c r="B124" s="58">
        <v>2375740008</v>
      </c>
      <c r="C124" s="58">
        <v>781103</v>
      </c>
      <c r="D124" s="60" t="s">
        <v>27</v>
      </c>
      <c r="E124" s="44">
        <v>40327</v>
      </c>
      <c r="F124" s="44">
        <v>40358</v>
      </c>
      <c r="G124" s="62">
        <v>201006</v>
      </c>
      <c r="H124" s="43" t="s">
        <v>32</v>
      </c>
      <c r="I124" s="45">
        <v>1539</v>
      </c>
      <c r="J124" s="64">
        <v>984.96</v>
      </c>
      <c r="K124" s="64">
        <v>6673.29</v>
      </c>
    </row>
    <row r="125" spans="1:11">
      <c r="A125" s="43" t="s">
        <v>26</v>
      </c>
      <c r="B125" s="58">
        <v>2375740008</v>
      </c>
      <c r="C125" s="58">
        <v>781103</v>
      </c>
      <c r="D125" s="60" t="s">
        <v>27</v>
      </c>
      <c r="E125" s="44">
        <v>40327</v>
      </c>
      <c r="F125" s="44">
        <v>40358</v>
      </c>
      <c r="G125" s="62">
        <v>201006</v>
      </c>
      <c r="H125" s="43" t="s">
        <v>33</v>
      </c>
      <c r="I125" s="45">
        <v>1539</v>
      </c>
      <c r="J125" s="64">
        <v>4078.35</v>
      </c>
      <c r="K125" s="64">
        <v>6673.29</v>
      </c>
    </row>
    <row r="126" spans="1:11">
      <c r="A126" s="43" t="s">
        <v>26</v>
      </c>
      <c r="B126" s="58">
        <v>2375740008</v>
      </c>
      <c r="C126" s="58">
        <v>781104</v>
      </c>
      <c r="D126" s="60" t="s">
        <v>27</v>
      </c>
      <c r="E126" s="44">
        <v>40358</v>
      </c>
      <c r="F126" s="44">
        <v>40388</v>
      </c>
      <c r="G126" s="62">
        <v>201007</v>
      </c>
      <c r="H126" s="43" t="s">
        <v>29</v>
      </c>
      <c r="I126" s="45">
        <v>207</v>
      </c>
      <c r="J126" s="64">
        <v>91.49</v>
      </c>
      <c r="K126" s="64">
        <v>4491.43</v>
      </c>
    </row>
    <row r="127" spans="1:11">
      <c r="A127" s="43" t="s">
        <v>26</v>
      </c>
      <c r="B127" s="58">
        <v>2375740008</v>
      </c>
      <c r="C127" s="58">
        <v>781104</v>
      </c>
      <c r="D127" s="60" t="s">
        <v>27</v>
      </c>
      <c r="E127" s="44">
        <v>40358</v>
      </c>
      <c r="F127" s="44">
        <v>40388</v>
      </c>
      <c r="G127" s="62">
        <v>201007</v>
      </c>
      <c r="H127" s="43" t="s">
        <v>30</v>
      </c>
      <c r="I127" s="45">
        <v>207</v>
      </c>
      <c r="J127" s="64">
        <v>-2.0699999999999998</v>
      </c>
      <c r="K127" s="64">
        <v>4491.43</v>
      </c>
    </row>
    <row r="128" spans="1:11">
      <c r="A128" s="43" t="s">
        <v>26</v>
      </c>
      <c r="B128" s="58">
        <v>2375740008</v>
      </c>
      <c r="C128" s="58">
        <v>781104</v>
      </c>
      <c r="D128" s="60" t="s">
        <v>27</v>
      </c>
      <c r="E128" s="44">
        <v>40358</v>
      </c>
      <c r="F128" s="44">
        <v>40388</v>
      </c>
      <c r="G128" s="62">
        <v>201007</v>
      </c>
      <c r="H128" s="43" t="s">
        <v>31</v>
      </c>
      <c r="I128" s="45">
        <v>994</v>
      </c>
      <c r="J128" s="64">
        <v>1018.85</v>
      </c>
      <c r="K128" s="64">
        <v>4491.43</v>
      </c>
    </row>
    <row r="129" spans="1:11">
      <c r="A129" s="43" t="s">
        <v>26</v>
      </c>
      <c r="B129" s="58">
        <v>2375740008</v>
      </c>
      <c r="C129" s="58">
        <v>781104</v>
      </c>
      <c r="D129" s="60" t="s">
        <v>27</v>
      </c>
      <c r="E129" s="44">
        <v>40358</v>
      </c>
      <c r="F129" s="44">
        <v>40388</v>
      </c>
      <c r="G129" s="62">
        <v>201007</v>
      </c>
      <c r="H129" s="43" t="s">
        <v>35</v>
      </c>
      <c r="I129" s="45">
        <v>207</v>
      </c>
      <c r="J129" s="64">
        <v>1.04</v>
      </c>
      <c r="K129" s="64">
        <v>4491.43</v>
      </c>
    </row>
    <row r="130" spans="1:11">
      <c r="A130" s="43" t="s">
        <v>26</v>
      </c>
      <c r="B130" s="58">
        <v>2375740008</v>
      </c>
      <c r="C130" s="58">
        <v>781104</v>
      </c>
      <c r="D130" s="60" t="s">
        <v>27</v>
      </c>
      <c r="E130" s="44">
        <v>40358</v>
      </c>
      <c r="F130" s="44">
        <v>40388</v>
      </c>
      <c r="G130" s="62">
        <v>201007</v>
      </c>
      <c r="H130" s="43" t="s">
        <v>32</v>
      </c>
      <c r="I130" s="45">
        <v>1028</v>
      </c>
      <c r="J130" s="64">
        <v>657.92</v>
      </c>
      <c r="K130" s="64">
        <v>4491.43</v>
      </c>
    </row>
    <row r="131" spans="1:11">
      <c r="A131" s="43" t="s">
        <v>26</v>
      </c>
      <c r="B131" s="58">
        <v>2375740008</v>
      </c>
      <c r="C131" s="58">
        <v>781104</v>
      </c>
      <c r="D131" s="60" t="s">
        <v>27</v>
      </c>
      <c r="E131" s="44">
        <v>40358</v>
      </c>
      <c r="F131" s="44">
        <v>40388</v>
      </c>
      <c r="G131" s="62">
        <v>201007</v>
      </c>
      <c r="H131" s="43" t="s">
        <v>33</v>
      </c>
      <c r="I131" s="45">
        <v>1028</v>
      </c>
      <c r="J131" s="64">
        <v>2724.2</v>
      </c>
      <c r="K131" s="64">
        <v>4491.43</v>
      </c>
    </row>
    <row r="132" spans="1:11">
      <c r="A132" s="43" t="s">
        <v>26</v>
      </c>
      <c r="B132" s="58">
        <v>2375740008</v>
      </c>
      <c r="C132" s="58">
        <v>781105</v>
      </c>
      <c r="D132" s="60" t="s">
        <v>27</v>
      </c>
      <c r="E132" s="44">
        <v>40388</v>
      </c>
      <c r="F132" s="44">
        <v>40418</v>
      </c>
      <c r="G132" s="62">
        <v>201008</v>
      </c>
      <c r="H132" s="43" t="s">
        <v>29</v>
      </c>
      <c r="I132" s="45">
        <v>214</v>
      </c>
      <c r="J132" s="64">
        <v>94.59</v>
      </c>
      <c r="K132" s="64">
        <v>3993.74</v>
      </c>
    </row>
    <row r="133" spans="1:11">
      <c r="A133" s="43" t="s">
        <v>26</v>
      </c>
      <c r="B133" s="58">
        <v>2375740008</v>
      </c>
      <c r="C133" s="58">
        <v>781105</v>
      </c>
      <c r="D133" s="60" t="s">
        <v>27</v>
      </c>
      <c r="E133" s="44">
        <v>40388</v>
      </c>
      <c r="F133" s="44">
        <v>40418</v>
      </c>
      <c r="G133" s="62">
        <v>201008</v>
      </c>
      <c r="H133" s="43" t="s">
        <v>30</v>
      </c>
      <c r="I133" s="45">
        <v>214</v>
      </c>
      <c r="J133" s="64">
        <v>-2.14</v>
      </c>
      <c r="K133" s="64">
        <v>3993.74</v>
      </c>
    </row>
    <row r="134" spans="1:11">
      <c r="A134" s="43" t="s">
        <v>26</v>
      </c>
      <c r="B134" s="58">
        <v>2375740008</v>
      </c>
      <c r="C134" s="58">
        <v>781105</v>
      </c>
      <c r="D134" s="60" t="s">
        <v>27</v>
      </c>
      <c r="E134" s="44">
        <v>40388</v>
      </c>
      <c r="F134" s="44">
        <v>40418</v>
      </c>
      <c r="G134" s="62">
        <v>201008</v>
      </c>
      <c r="H134" s="43" t="s">
        <v>31</v>
      </c>
      <c r="I134" s="45">
        <v>881</v>
      </c>
      <c r="J134" s="64">
        <v>903.03</v>
      </c>
      <c r="K134" s="64">
        <v>3993.74</v>
      </c>
    </row>
    <row r="135" spans="1:11">
      <c r="A135" s="43" t="s">
        <v>26</v>
      </c>
      <c r="B135" s="58">
        <v>2375740008</v>
      </c>
      <c r="C135" s="58">
        <v>781105</v>
      </c>
      <c r="D135" s="60" t="s">
        <v>27</v>
      </c>
      <c r="E135" s="44">
        <v>40388</v>
      </c>
      <c r="F135" s="44">
        <v>40418</v>
      </c>
      <c r="G135" s="62">
        <v>201008</v>
      </c>
      <c r="H135" s="43" t="s">
        <v>35</v>
      </c>
      <c r="I135" s="45">
        <v>214</v>
      </c>
      <c r="J135" s="64">
        <v>1.07</v>
      </c>
      <c r="K135" s="64">
        <v>3993.74</v>
      </c>
    </row>
    <row r="136" spans="1:11">
      <c r="A136" s="43" t="s">
        <v>26</v>
      </c>
      <c r="B136" s="58">
        <v>2375740008</v>
      </c>
      <c r="C136" s="58">
        <v>781105</v>
      </c>
      <c r="D136" s="60" t="s">
        <v>27</v>
      </c>
      <c r="E136" s="44">
        <v>40388</v>
      </c>
      <c r="F136" s="44">
        <v>40418</v>
      </c>
      <c r="G136" s="62">
        <v>201008</v>
      </c>
      <c r="H136" s="43" t="s">
        <v>32</v>
      </c>
      <c r="I136" s="45">
        <v>911</v>
      </c>
      <c r="J136" s="64">
        <v>583.04</v>
      </c>
      <c r="K136" s="64">
        <v>3993.74</v>
      </c>
    </row>
    <row r="137" spans="1:11">
      <c r="A137" s="43" t="s">
        <v>26</v>
      </c>
      <c r="B137" s="58">
        <v>2375740008</v>
      </c>
      <c r="C137" s="58">
        <v>781105</v>
      </c>
      <c r="D137" s="60" t="s">
        <v>27</v>
      </c>
      <c r="E137" s="44">
        <v>40388</v>
      </c>
      <c r="F137" s="44">
        <v>40418</v>
      </c>
      <c r="G137" s="62">
        <v>201008</v>
      </c>
      <c r="H137" s="43" t="s">
        <v>33</v>
      </c>
      <c r="I137" s="45">
        <v>911</v>
      </c>
      <c r="J137" s="64">
        <v>2414.15</v>
      </c>
      <c r="K137" s="64">
        <v>3993.74</v>
      </c>
    </row>
    <row r="138" spans="1:11">
      <c r="A138" s="43" t="s">
        <v>26</v>
      </c>
      <c r="B138" s="58">
        <v>2375740008</v>
      </c>
      <c r="C138" s="58">
        <v>781106</v>
      </c>
      <c r="D138" s="60" t="s">
        <v>27</v>
      </c>
      <c r="E138" s="44">
        <v>40418</v>
      </c>
      <c r="F138" s="44">
        <v>40450</v>
      </c>
      <c r="G138" s="62">
        <v>201009</v>
      </c>
      <c r="H138" s="43" t="s">
        <v>29</v>
      </c>
      <c r="I138" s="45">
        <v>208</v>
      </c>
      <c r="J138" s="64">
        <v>91.94</v>
      </c>
      <c r="K138" s="64">
        <v>5867.82</v>
      </c>
    </row>
    <row r="139" spans="1:11">
      <c r="A139" s="43" t="s">
        <v>26</v>
      </c>
      <c r="B139" s="58">
        <v>2375740008</v>
      </c>
      <c r="C139" s="58">
        <v>781106</v>
      </c>
      <c r="D139" s="60" t="s">
        <v>27</v>
      </c>
      <c r="E139" s="44">
        <v>40418</v>
      </c>
      <c r="F139" s="44">
        <v>40450</v>
      </c>
      <c r="G139" s="62">
        <v>201009</v>
      </c>
      <c r="H139" s="43" t="s">
        <v>30</v>
      </c>
      <c r="I139" s="45">
        <v>208</v>
      </c>
      <c r="J139" s="64">
        <v>-2.08</v>
      </c>
      <c r="K139" s="64">
        <v>5867.82</v>
      </c>
    </row>
    <row r="140" spans="1:11">
      <c r="A140" s="43" t="s">
        <v>26</v>
      </c>
      <c r="B140" s="58">
        <v>2375740008</v>
      </c>
      <c r="C140" s="58">
        <v>781106</v>
      </c>
      <c r="D140" s="60" t="s">
        <v>27</v>
      </c>
      <c r="E140" s="44">
        <v>40418</v>
      </c>
      <c r="F140" s="44">
        <v>40450</v>
      </c>
      <c r="G140" s="62">
        <v>201009</v>
      </c>
      <c r="H140" s="43" t="s">
        <v>31</v>
      </c>
      <c r="I140" s="45">
        <v>1318</v>
      </c>
      <c r="J140" s="64">
        <v>1350.95</v>
      </c>
      <c r="K140" s="64">
        <v>5867.82</v>
      </c>
    </row>
    <row r="141" spans="1:11">
      <c r="A141" s="43" t="s">
        <v>26</v>
      </c>
      <c r="B141" s="58">
        <v>2375740008</v>
      </c>
      <c r="C141" s="58">
        <v>781106</v>
      </c>
      <c r="D141" s="60" t="s">
        <v>27</v>
      </c>
      <c r="E141" s="44">
        <v>40418</v>
      </c>
      <c r="F141" s="44">
        <v>40450</v>
      </c>
      <c r="G141" s="62">
        <v>201009</v>
      </c>
      <c r="H141" s="43" t="s">
        <v>35</v>
      </c>
      <c r="I141" s="45">
        <v>208</v>
      </c>
      <c r="J141" s="64">
        <v>1.04</v>
      </c>
      <c r="K141" s="64">
        <v>5867.82</v>
      </c>
    </row>
    <row r="142" spans="1:11">
      <c r="A142" s="43" t="s">
        <v>26</v>
      </c>
      <c r="B142" s="58">
        <v>2375740008</v>
      </c>
      <c r="C142" s="58">
        <v>781106</v>
      </c>
      <c r="D142" s="60" t="s">
        <v>27</v>
      </c>
      <c r="E142" s="44">
        <v>40418</v>
      </c>
      <c r="F142" s="44">
        <v>40450</v>
      </c>
      <c r="G142" s="62">
        <v>201009</v>
      </c>
      <c r="H142" s="43" t="s">
        <v>32</v>
      </c>
      <c r="I142" s="45">
        <v>1363</v>
      </c>
      <c r="J142" s="64">
        <v>872.32</v>
      </c>
      <c r="K142" s="64">
        <v>5867.82</v>
      </c>
    </row>
    <row r="143" spans="1:11">
      <c r="A143" s="43" t="s">
        <v>26</v>
      </c>
      <c r="B143" s="58">
        <v>2375740008</v>
      </c>
      <c r="C143" s="58">
        <v>781106</v>
      </c>
      <c r="D143" s="60" t="s">
        <v>27</v>
      </c>
      <c r="E143" s="44">
        <v>40418</v>
      </c>
      <c r="F143" s="44">
        <v>40450</v>
      </c>
      <c r="G143" s="62">
        <v>201009</v>
      </c>
      <c r="H143" s="43" t="s">
        <v>33</v>
      </c>
      <c r="I143" s="45">
        <v>1341</v>
      </c>
      <c r="J143" s="64">
        <v>3553.65</v>
      </c>
      <c r="K143" s="64">
        <v>5867.82</v>
      </c>
    </row>
    <row r="144" spans="1:11">
      <c r="A144" s="43" t="s">
        <v>26</v>
      </c>
      <c r="B144" s="58">
        <v>2375740008</v>
      </c>
      <c r="C144" s="58">
        <v>781107</v>
      </c>
      <c r="D144" s="60" t="s">
        <v>27</v>
      </c>
      <c r="E144" s="44">
        <v>40450</v>
      </c>
      <c r="F144" s="44">
        <v>40480</v>
      </c>
      <c r="G144" s="62">
        <v>201010</v>
      </c>
      <c r="H144" s="43" t="s">
        <v>29</v>
      </c>
      <c r="I144" s="45">
        <v>188</v>
      </c>
      <c r="J144" s="64">
        <v>83.1</v>
      </c>
      <c r="K144" s="64">
        <v>6876.09</v>
      </c>
    </row>
    <row r="145" spans="1:11">
      <c r="A145" s="43" t="s">
        <v>26</v>
      </c>
      <c r="B145" s="58">
        <v>2375740008</v>
      </c>
      <c r="C145" s="58">
        <v>781107</v>
      </c>
      <c r="D145" s="60" t="s">
        <v>27</v>
      </c>
      <c r="E145" s="44">
        <v>40450</v>
      </c>
      <c r="F145" s="44">
        <v>40480</v>
      </c>
      <c r="G145" s="62">
        <v>201010</v>
      </c>
      <c r="H145" s="43" t="s">
        <v>30</v>
      </c>
      <c r="I145" s="45">
        <v>188</v>
      </c>
      <c r="J145" s="64">
        <v>-1.88</v>
      </c>
      <c r="K145" s="64">
        <v>6876.09</v>
      </c>
    </row>
    <row r="146" spans="1:11">
      <c r="A146" s="43" t="s">
        <v>26</v>
      </c>
      <c r="B146" s="58">
        <v>2375740008</v>
      </c>
      <c r="C146" s="58">
        <v>781107</v>
      </c>
      <c r="D146" s="60" t="s">
        <v>27</v>
      </c>
      <c r="E146" s="44">
        <v>40450</v>
      </c>
      <c r="F146" s="44">
        <v>40480</v>
      </c>
      <c r="G146" s="62">
        <v>201010</v>
      </c>
      <c r="H146" s="43" t="s">
        <v>31</v>
      </c>
      <c r="I146" s="45">
        <v>1574</v>
      </c>
      <c r="J146" s="64">
        <v>1613.35</v>
      </c>
      <c r="K146" s="64">
        <v>6876.09</v>
      </c>
    </row>
    <row r="147" spans="1:11">
      <c r="A147" s="43" t="s">
        <v>26</v>
      </c>
      <c r="B147" s="58">
        <v>2375740008</v>
      </c>
      <c r="C147" s="58">
        <v>781107</v>
      </c>
      <c r="D147" s="60" t="s">
        <v>27</v>
      </c>
      <c r="E147" s="44">
        <v>40450</v>
      </c>
      <c r="F147" s="44">
        <v>40480</v>
      </c>
      <c r="G147" s="62">
        <v>201010</v>
      </c>
      <c r="H147" s="43" t="s">
        <v>35</v>
      </c>
      <c r="I147" s="45">
        <v>188</v>
      </c>
      <c r="J147" s="64">
        <v>0.94</v>
      </c>
      <c r="K147" s="64">
        <v>6876.09</v>
      </c>
    </row>
    <row r="148" spans="1:11">
      <c r="A148" s="43" t="s">
        <v>26</v>
      </c>
      <c r="B148" s="58">
        <v>2375740008</v>
      </c>
      <c r="C148" s="58">
        <v>781107</v>
      </c>
      <c r="D148" s="60" t="s">
        <v>27</v>
      </c>
      <c r="E148" s="44">
        <v>40450</v>
      </c>
      <c r="F148" s="44">
        <v>40480</v>
      </c>
      <c r="G148" s="62">
        <v>201010</v>
      </c>
      <c r="H148" s="43" t="s">
        <v>32</v>
      </c>
      <c r="I148" s="45">
        <v>1627</v>
      </c>
      <c r="J148" s="64">
        <v>1041.28</v>
      </c>
      <c r="K148" s="64">
        <v>6876.09</v>
      </c>
    </row>
    <row r="149" spans="1:11">
      <c r="A149" s="43" t="s">
        <v>26</v>
      </c>
      <c r="B149" s="58">
        <v>2375740008</v>
      </c>
      <c r="C149" s="58">
        <v>781107</v>
      </c>
      <c r="D149" s="60" t="s">
        <v>27</v>
      </c>
      <c r="E149" s="44">
        <v>40450</v>
      </c>
      <c r="F149" s="44">
        <v>40480</v>
      </c>
      <c r="G149" s="62">
        <v>201010</v>
      </c>
      <c r="H149" s="43" t="s">
        <v>33</v>
      </c>
      <c r="I149" s="45">
        <v>1562</v>
      </c>
      <c r="J149" s="64">
        <v>4139.3</v>
      </c>
      <c r="K149" s="64">
        <v>6876.09</v>
      </c>
    </row>
    <row r="150" spans="1:11">
      <c r="A150" s="43" t="s">
        <v>26</v>
      </c>
      <c r="B150" s="58">
        <v>2375740008</v>
      </c>
      <c r="C150" s="58">
        <v>781111</v>
      </c>
      <c r="D150" s="60" t="s">
        <v>27</v>
      </c>
      <c r="E150" s="44">
        <v>40480</v>
      </c>
      <c r="F150" s="44">
        <v>40509</v>
      </c>
      <c r="G150" s="62">
        <v>201011</v>
      </c>
      <c r="H150" s="43" t="s">
        <v>29</v>
      </c>
      <c r="I150" s="45">
        <v>153</v>
      </c>
      <c r="J150" s="64">
        <v>67.63</v>
      </c>
      <c r="K150" s="64">
        <v>8442.1200000000008</v>
      </c>
    </row>
    <row r="151" spans="1:11">
      <c r="A151" s="43" t="s">
        <v>26</v>
      </c>
      <c r="B151" s="58">
        <v>2375740008</v>
      </c>
      <c r="C151" s="58">
        <v>781111</v>
      </c>
      <c r="D151" s="60" t="s">
        <v>27</v>
      </c>
      <c r="E151" s="44">
        <v>40480</v>
      </c>
      <c r="F151" s="44">
        <v>40509</v>
      </c>
      <c r="G151" s="62">
        <v>201011</v>
      </c>
      <c r="H151" s="43" t="s">
        <v>30</v>
      </c>
      <c r="I151" s="45">
        <v>153</v>
      </c>
      <c r="J151" s="64">
        <v>-1.53</v>
      </c>
      <c r="K151" s="64">
        <v>8442.1200000000008</v>
      </c>
    </row>
    <row r="152" spans="1:11">
      <c r="A152" s="43" t="s">
        <v>26</v>
      </c>
      <c r="B152" s="58">
        <v>2375740008</v>
      </c>
      <c r="C152" s="58">
        <v>781111</v>
      </c>
      <c r="D152" s="60" t="s">
        <v>27</v>
      </c>
      <c r="E152" s="44">
        <v>40480</v>
      </c>
      <c r="F152" s="44">
        <v>40509</v>
      </c>
      <c r="G152" s="62">
        <v>201011</v>
      </c>
      <c r="H152" s="43" t="s">
        <v>31</v>
      </c>
      <c r="I152" s="45">
        <v>1900</v>
      </c>
      <c r="J152" s="64">
        <v>1947.5</v>
      </c>
      <c r="K152" s="64">
        <v>8442.1200000000008</v>
      </c>
    </row>
    <row r="153" spans="1:11">
      <c r="A153" s="43" t="s">
        <v>26</v>
      </c>
      <c r="B153" s="58">
        <v>2375740008</v>
      </c>
      <c r="C153" s="58">
        <v>781111</v>
      </c>
      <c r="D153" s="60" t="s">
        <v>27</v>
      </c>
      <c r="E153" s="44">
        <v>40480</v>
      </c>
      <c r="F153" s="44">
        <v>40509</v>
      </c>
      <c r="G153" s="62">
        <v>201011</v>
      </c>
      <c r="H153" s="43" t="s">
        <v>35</v>
      </c>
      <c r="I153" s="45">
        <v>153</v>
      </c>
      <c r="J153" s="64">
        <v>0.77</v>
      </c>
      <c r="K153" s="64">
        <v>8442.1200000000008</v>
      </c>
    </row>
    <row r="154" spans="1:11">
      <c r="A154" s="43" t="s">
        <v>26</v>
      </c>
      <c r="B154" s="58">
        <v>2375740008</v>
      </c>
      <c r="C154" s="58">
        <v>781111</v>
      </c>
      <c r="D154" s="60" t="s">
        <v>27</v>
      </c>
      <c r="E154" s="44">
        <v>40480</v>
      </c>
      <c r="F154" s="44">
        <v>40509</v>
      </c>
      <c r="G154" s="62">
        <v>201011</v>
      </c>
      <c r="H154" s="43" t="s">
        <v>32</v>
      </c>
      <c r="I154" s="45">
        <v>1965</v>
      </c>
      <c r="J154" s="64">
        <v>1257.5999999999999</v>
      </c>
      <c r="K154" s="64">
        <v>8442.1200000000008</v>
      </c>
    </row>
    <row r="155" spans="1:11">
      <c r="A155" s="43" t="s">
        <v>26</v>
      </c>
      <c r="B155" s="58">
        <v>2375740008</v>
      </c>
      <c r="C155" s="58">
        <v>781111</v>
      </c>
      <c r="D155" s="60" t="s">
        <v>27</v>
      </c>
      <c r="E155" s="44">
        <v>40480</v>
      </c>
      <c r="F155" s="44">
        <v>40509</v>
      </c>
      <c r="G155" s="62">
        <v>201011</v>
      </c>
      <c r="H155" s="43" t="s">
        <v>33</v>
      </c>
      <c r="I155" s="45">
        <v>1951</v>
      </c>
      <c r="J155" s="64">
        <v>5170.1499999999996</v>
      </c>
      <c r="K155" s="64">
        <v>8442.1200000000008</v>
      </c>
    </row>
    <row r="156" spans="1:11">
      <c r="A156" s="43" t="s">
        <v>26</v>
      </c>
      <c r="B156" s="58">
        <v>2375740008</v>
      </c>
      <c r="C156" s="58">
        <v>781112</v>
      </c>
      <c r="D156" s="60" t="s">
        <v>27</v>
      </c>
      <c r="E156" s="44">
        <v>40509</v>
      </c>
      <c r="F156" s="44">
        <v>40541</v>
      </c>
      <c r="G156" s="62">
        <v>201012</v>
      </c>
      <c r="H156" s="43" t="s">
        <v>29</v>
      </c>
      <c r="I156" s="45">
        <v>164</v>
      </c>
      <c r="J156" s="64">
        <v>72.489999999999995</v>
      </c>
      <c r="K156" s="64">
        <v>10680.19</v>
      </c>
    </row>
    <row r="157" spans="1:11">
      <c r="A157" s="43" t="s">
        <v>26</v>
      </c>
      <c r="B157" s="58">
        <v>2375740008</v>
      </c>
      <c r="C157" s="58">
        <v>781112</v>
      </c>
      <c r="D157" s="60" t="s">
        <v>27</v>
      </c>
      <c r="E157" s="44">
        <v>40509</v>
      </c>
      <c r="F157" s="44">
        <v>40541</v>
      </c>
      <c r="G157" s="62">
        <v>201012</v>
      </c>
      <c r="H157" s="43" t="s">
        <v>30</v>
      </c>
      <c r="I157" s="45">
        <v>164</v>
      </c>
      <c r="J157" s="64">
        <v>-1.64</v>
      </c>
      <c r="K157" s="64">
        <v>10680.19</v>
      </c>
    </row>
    <row r="158" spans="1:11">
      <c r="A158" s="43" t="s">
        <v>26</v>
      </c>
      <c r="B158" s="58">
        <v>2375740008</v>
      </c>
      <c r="C158" s="58">
        <v>781112</v>
      </c>
      <c r="D158" s="60" t="s">
        <v>27</v>
      </c>
      <c r="E158" s="44">
        <v>40509</v>
      </c>
      <c r="F158" s="44">
        <v>40541</v>
      </c>
      <c r="G158" s="62">
        <v>201012</v>
      </c>
      <c r="H158" s="43" t="s">
        <v>31</v>
      </c>
      <c r="I158" s="45">
        <v>2396</v>
      </c>
      <c r="J158" s="64">
        <v>2455.9</v>
      </c>
      <c r="K158" s="64">
        <v>10680.19</v>
      </c>
    </row>
    <row r="159" spans="1:11">
      <c r="A159" s="43" t="s">
        <v>26</v>
      </c>
      <c r="B159" s="58">
        <v>2375740008</v>
      </c>
      <c r="C159" s="58">
        <v>781112</v>
      </c>
      <c r="D159" s="60" t="s">
        <v>27</v>
      </c>
      <c r="E159" s="44">
        <v>40509</v>
      </c>
      <c r="F159" s="44">
        <v>40541</v>
      </c>
      <c r="G159" s="62">
        <v>201012</v>
      </c>
      <c r="H159" s="43" t="s">
        <v>35</v>
      </c>
      <c r="I159" s="45">
        <v>164</v>
      </c>
      <c r="J159" s="64">
        <v>0.82</v>
      </c>
      <c r="K159" s="64">
        <v>10680.19</v>
      </c>
    </row>
    <row r="160" spans="1:11">
      <c r="A160" s="43" t="s">
        <v>26</v>
      </c>
      <c r="B160" s="58">
        <v>2375740008</v>
      </c>
      <c r="C160" s="58">
        <v>781112</v>
      </c>
      <c r="D160" s="60" t="s">
        <v>27</v>
      </c>
      <c r="E160" s="44">
        <v>40509</v>
      </c>
      <c r="F160" s="44">
        <v>40541</v>
      </c>
      <c r="G160" s="62">
        <v>201012</v>
      </c>
      <c r="H160" s="43" t="s">
        <v>32</v>
      </c>
      <c r="I160" s="45">
        <v>2478</v>
      </c>
      <c r="J160" s="64">
        <v>1585.92</v>
      </c>
      <c r="K160" s="64">
        <v>10680.19</v>
      </c>
    </row>
    <row r="161" spans="1:13">
      <c r="A161" s="43" t="s">
        <v>26</v>
      </c>
      <c r="B161" s="58">
        <v>2375740008</v>
      </c>
      <c r="C161" s="58">
        <v>781112</v>
      </c>
      <c r="D161" s="60" t="s">
        <v>27</v>
      </c>
      <c r="E161" s="44">
        <v>40509</v>
      </c>
      <c r="F161" s="44">
        <v>40541</v>
      </c>
      <c r="G161" s="62">
        <v>201012</v>
      </c>
      <c r="H161" s="43" t="s">
        <v>33</v>
      </c>
      <c r="I161" s="45">
        <v>2478</v>
      </c>
      <c r="J161" s="64">
        <v>6566.7</v>
      </c>
      <c r="K161" s="64">
        <v>10680.19</v>
      </c>
      <c r="M161" s="75">
        <f>SUM(J80:J161)</f>
        <v>100663.95</v>
      </c>
    </row>
    <row r="162" spans="1:13">
      <c r="A162" s="43" t="s">
        <v>26</v>
      </c>
      <c r="B162" s="58">
        <v>2375740008</v>
      </c>
      <c r="C162" s="58">
        <v>781113</v>
      </c>
      <c r="D162" s="60" t="s">
        <v>27</v>
      </c>
      <c r="E162" s="44">
        <v>40541</v>
      </c>
      <c r="F162" s="44">
        <v>40571</v>
      </c>
      <c r="G162" s="62">
        <v>201101</v>
      </c>
      <c r="H162" s="43" t="s">
        <v>29</v>
      </c>
      <c r="I162" s="45">
        <v>157</v>
      </c>
      <c r="J162" s="76">
        <v>6.94</v>
      </c>
      <c r="K162" s="64">
        <v>10574.45</v>
      </c>
    </row>
    <row r="163" spans="1:13">
      <c r="A163" s="43" t="s">
        <v>26</v>
      </c>
      <c r="B163" s="58">
        <v>2375740008</v>
      </c>
      <c r="C163" s="58">
        <v>781113</v>
      </c>
      <c r="D163" s="60" t="s">
        <v>27</v>
      </c>
      <c r="E163" s="44">
        <v>40541</v>
      </c>
      <c r="F163" s="44">
        <v>40571</v>
      </c>
      <c r="G163" s="62">
        <v>201101</v>
      </c>
      <c r="H163" s="43" t="s">
        <v>29</v>
      </c>
      <c r="I163" s="45">
        <v>157</v>
      </c>
      <c r="J163" s="76">
        <v>68.53</v>
      </c>
      <c r="K163" s="64">
        <v>10574.45</v>
      </c>
    </row>
    <row r="164" spans="1:13">
      <c r="A164" s="43" t="s">
        <v>26</v>
      </c>
      <c r="B164" s="58">
        <v>2375740008</v>
      </c>
      <c r="C164" s="58">
        <v>781113</v>
      </c>
      <c r="D164" s="60" t="s">
        <v>27</v>
      </c>
      <c r="E164" s="44">
        <v>40541</v>
      </c>
      <c r="F164" s="44">
        <v>40571</v>
      </c>
      <c r="G164" s="62">
        <v>201101</v>
      </c>
      <c r="H164" s="43" t="s">
        <v>30</v>
      </c>
      <c r="I164" s="45">
        <v>157</v>
      </c>
      <c r="J164" s="76">
        <v>-1.57</v>
      </c>
      <c r="K164" s="64">
        <v>10574.45</v>
      </c>
    </row>
    <row r="165" spans="1:13">
      <c r="A165" s="43" t="s">
        <v>26</v>
      </c>
      <c r="B165" s="58">
        <v>2375740008</v>
      </c>
      <c r="C165" s="58">
        <v>781113</v>
      </c>
      <c r="D165" s="60" t="s">
        <v>27</v>
      </c>
      <c r="E165" s="44">
        <v>40541</v>
      </c>
      <c r="F165" s="44">
        <v>40571</v>
      </c>
      <c r="G165" s="62">
        <v>201101</v>
      </c>
      <c r="H165" s="43" t="s">
        <v>31</v>
      </c>
      <c r="I165" s="45">
        <v>2415</v>
      </c>
      <c r="J165" s="76">
        <v>247.54</v>
      </c>
      <c r="K165" s="64">
        <v>10574.45</v>
      </c>
    </row>
    <row r="166" spans="1:13">
      <c r="A166" s="43" t="s">
        <v>26</v>
      </c>
      <c r="B166" s="58">
        <v>2375740008</v>
      </c>
      <c r="C166" s="58">
        <v>781113</v>
      </c>
      <c r="D166" s="60" t="s">
        <v>27</v>
      </c>
      <c r="E166" s="44">
        <v>40541</v>
      </c>
      <c r="F166" s="44">
        <v>40571</v>
      </c>
      <c r="G166" s="62">
        <v>201101</v>
      </c>
      <c r="H166" s="43" t="s">
        <v>31</v>
      </c>
      <c r="I166" s="45">
        <v>2415</v>
      </c>
      <c r="J166" s="76">
        <v>2445.19</v>
      </c>
      <c r="K166" s="64">
        <v>10574.45</v>
      </c>
    </row>
    <row r="167" spans="1:13">
      <c r="A167" s="43" t="s">
        <v>26</v>
      </c>
      <c r="B167" s="58">
        <v>2375740008</v>
      </c>
      <c r="C167" s="58">
        <v>781113</v>
      </c>
      <c r="D167" s="60" t="s">
        <v>27</v>
      </c>
      <c r="E167" s="44">
        <v>40541</v>
      </c>
      <c r="F167" s="44">
        <v>40571</v>
      </c>
      <c r="G167" s="62">
        <v>201101</v>
      </c>
      <c r="H167" s="43" t="s">
        <v>35</v>
      </c>
      <c r="I167" s="45">
        <v>157</v>
      </c>
      <c r="J167" s="76">
        <v>0.79</v>
      </c>
      <c r="K167" s="64">
        <v>10574.45</v>
      </c>
    </row>
    <row r="168" spans="1:13">
      <c r="A168" s="43" t="s">
        <v>26</v>
      </c>
      <c r="B168" s="58">
        <v>2375740008</v>
      </c>
      <c r="C168" s="58">
        <v>781113</v>
      </c>
      <c r="D168" s="60" t="s">
        <v>27</v>
      </c>
      <c r="E168" s="44">
        <v>40541</v>
      </c>
      <c r="F168" s="44">
        <v>40571</v>
      </c>
      <c r="G168" s="62">
        <v>201101</v>
      </c>
      <c r="H168" s="43" t="s">
        <v>32</v>
      </c>
      <c r="I168" s="45">
        <v>2497</v>
      </c>
      <c r="J168" s="76">
        <v>1598.08</v>
      </c>
      <c r="K168" s="64">
        <v>10574.45</v>
      </c>
    </row>
    <row r="169" spans="1:13">
      <c r="A169" s="43" t="s">
        <v>26</v>
      </c>
      <c r="B169" s="58">
        <v>2375740008</v>
      </c>
      <c r="C169" s="58">
        <v>781113</v>
      </c>
      <c r="D169" s="60" t="s">
        <v>27</v>
      </c>
      <c r="E169" s="44">
        <v>40541</v>
      </c>
      <c r="F169" s="44">
        <v>40571</v>
      </c>
      <c r="G169" s="62">
        <v>201101</v>
      </c>
      <c r="H169" s="43" t="s">
        <v>33</v>
      </c>
      <c r="I169" s="45">
        <v>2343</v>
      </c>
      <c r="J169" s="76">
        <v>6208.95</v>
      </c>
      <c r="K169" s="64">
        <v>10574.45</v>
      </c>
    </row>
    <row r="170" spans="1:13">
      <c r="A170" s="43" t="s">
        <v>26</v>
      </c>
      <c r="B170" s="58">
        <v>2375740008</v>
      </c>
      <c r="C170" s="58">
        <v>781114</v>
      </c>
      <c r="D170" s="60" t="s">
        <v>27</v>
      </c>
      <c r="E170" s="44">
        <v>40571</v>
      </c>
      <c r="F170" s="44">
        <v>40603</v>
      </c>
      <c r="G170" s="62">
        <v>201102</v>
      </c>
      <c r="H170" s="43" t="s">
        <v>29</v>
      </c>
      <c r="I170" s="45">
        <v>162</v>
      </c>
      <c r="J170" s="76">
        <v>78.569999999999993</v>
      </c>
      <c r="K170" s="64">
        <v>11337.52</v>
      </c>
    </row>
    <row r="171" spans="1:13">
      <c r="A171" s="43" t="s">
        <v>26</v>
      </c>
      <c r="B171" s="58">
        <v>2375740008</v>
      </c>
      <c r="C171" s="58">
        <v>781114</v>
      </c>
      <c r="D171" s="60" t="s">
        <v>27</v>
      </c>
      <c r="E171" s="44">
        <v>40571</v>
      </c>
      <c r="F171" s="44">
        <v>40603</v>
      </c>
      <c r="G171" s="62">
        <v>201102</v>
      </c>
      <c r="H171" s="43" t="s">
        <v>30</v>
      </c>
      <c r="I171" s="45">
        <v>162</v>
      </c>
      <c r="J171" s="76">
        <v>-1.62</v>
      </c>
      <c r="K171" s="64">
        <v>11337.52</v>
      </c>
    </row>
    <row r="172" spans="1:13">
      <c r="A172" s="43" t="s">
        <v>26</v>
      </c>
      <c r="B172" s="58">
        <v>2375740008</v>
      </c>
      <c r="C172" s="58">
        <v>781114</v>
      </c>
      <c r="D172" s="60" t="s">
        <v>27</v>
      </c>
      <c r="E172" s="44">
        <v>40571</v>
      </c>
      <c r="F172" s="44">
        <v>40603</v>
      </c>
      <c r="G172" s="62">
        <v>201102</v>
      </c>
      <c r="H172" s="43" t="s">
        <v>31</v>
      </c>
      <c r="I172" s="45">
        <v>2487</v>
      </c>
      <c r="J172" s="76">
        <v>2797.88</v>
      </c>
      <c r="K172" s="64">
        <v>11337.52</v>
      </c>
    </row>
    <row r="173" spans="1:13">
      <c r="A173" s="43" t="s">
        <v>26</v>
      </c>
      <c r="B173" s="58">
        <v>2375740008</v>
      </c>
      <c r="C173" s="58">
        <v>781114</v>
      </c>
      <c r="D173" s="60" t="s">
        <v>27</v>
      </c>
      <c r="E173" s="44">
        <v>40571</v>
      </c>
      <c r="F173" s="44">
        <v>40603</v>
      </c>
      <c r="G173" s="62">
        <v>201102</v>
      </c>
      <c r="H173" s="43" t="s">
        <v>35</v>
      </c>
      <c r="I173" s="45">
        <v>162</v>
      </c>
      <c r="J173" s="76">
        <v>0.81</v>
      </c>
      <c r="K173" s="64">
        <v>11337.52</v>
      </c>
    </row>
    <row r="174" spans="1:13">
      <c r="A174" s="43" t="s">
        <v>26</v>
      </c>
      <c r="B174" s="58">
        <v>2375740008</v>
      </c>
      <c r="C174" s="58">
        <v>781114</v>
      </c>
      <c r="D174" s="60" t="s">
        <v>27</v>
      </c>
      <c r="E174" s="44">
        <v>40571</v>
      </c>
      <c r="F174" s="44">
        <v>40603</v>
      </c>
      <c r="G174" s="62">
        <v>201102</v>
      </c>
      <c r="H174" s="43" t="s">
        <v>32</v>
      </c>
      <c r="I174" s="45">
        <v>2572</v>
      </c>
      <c r="J174" s="76">
        <v>1646.08</v>
      </c>
      <c r="K174" s="64">
        <v>11337.52</v>
      </c>
    </row>
    <row r="175" spans="1:13">
      <c r="A175" s="43" t="s">
        <v>26</v>
      </c>
      <c r="B175" s="58">
        <v>2375740008</v>
      </c>
      <c r="C175" s="58">
        <v>781114</v>
      </c>
      <c r="D175" s="60" t="s">
        <v>27</v>
      </c>
      <c r="E175" s="44">
        <v>40571</v>
      </c>
      <c r="F175" s="44">
        <v>40603</v>
      </c>
      <c r="G175" s="62">
        <v>201102</v>
      </c>
      <c r="H175" s="43" t="s">
        <v>33</v>
      </c>
      <c r="I175" s="45">
        <v>2572</v>
      </c>
      <c r="J175" s="76">
        <v>6815.8</v>
      </c>
      <c r="K175" s="64">
        <v>11337.52</v>
      </c>
    </row>
    <row r="176" spans="1:13">
      <c r="A176" s="43" t="s">
        <v>26</v>
      </c>
      <c r="B176" s="58">
        <v>2375740008</v>
      </c>
      <c r="C176" s="58">
        <v>781116</v>
      </c>
      <c r="D176" s="60" t="s">
        <v>27</v>
      </c>
      <c r="E176" s="44">
        <v>40603</v>
      </c>
      <c r="F176" s="44">
        <v>40632</v>
      </c>
      <c r="G176" s="62">
        <v>201103</v>
      </c>
      <c r="H176" s="43" t="s">
        <v>29</v>
      </c>
      <c r="I176" s="45">
        <v>155</v>
      </c>
      <c r="J176" s="76">
        <v>75.180000000000007</v>
      </c>
      <c r="K176" s="64">
        <v>9758.27</v>
      </c>
    </row>
    <row r="177" spans="1:11">
      <c r="A177" s="43" t="s">
        <v>26</v>
      </c>
      <c r="B177" s="58">
        <v>2375740008</v>
      </c>
      <c r="C177" s="58">
        <v>781116</v>
      </c>
      <c r="D177" s="60" t="s">
        <v>27</v>
      </c>
      <c r="E177" s="44">
        <v>40603</v>
      </c>
      <c r="F177" s="44">
        <v>40632</v>
      </c>
      <c r="G177" s="62">
        <v>201103</v>
      </c>
      <c r="H177" s="43" t="s">
        <v>30</v>
      </c>
      <c r="I177" s="45">
        <v>155</v>
      </c>
      <c r="J177" s="76">
        <v>-1.55</v>
      </c>
      <c r="K177" s="64">
        <v>9758.27</v>
      </c>
    </row>
    <row r="178" spans="1:11">
      <c r="A178" s="43" t="s">
        <v>26</v>
      </c>
      <c r="B178" s="58">
        <v>2375740008</v>
      </c>
      <c r="C178" s="58">
        <v>781116</v>
      </c>
      <c r="D178" s="60" t="s">
        <v>27</v>
      </c>
      <c r="E178" s="44">
        <v>40603</v>
      </c>
      <c r="F178" s="44">
        <v>40632</v>
      </c>
      <c r="G178" s="62">
        <v>201103</v>
      </c>
      <c r="H178" s="43" t="s">
        <v>31</v>
      </c>
      <c r="I178" s="45">
        <v>2139</v>
      </c>
      <c r="J178" s="76">
        <v>2406.38</v>
      </c>
      <c r="K178" s="64">
        <v>9758.27</v>
      </c>
    </row>
    <row r="179" spans="1:11">
      <c r="A179" s="43" t="s">
        <v>26</v>
      </c>
      <c r="B179" s="58">
        <v>2375740008</v>
      </c>
      <c r="C179" s="58">
        <v>781116</v>
      </c>
      <c r="D179" s="60" t="s">
        <v>27</v>
      </c>
      <c r="E179" s="44">
        <v>40603</v>
      </c>
      <c r="F179" s="44">
        <v>40632</v>
      </c>
      <c r="G179" s="62">
        <v>201103</v>
      </c>
      <c r="H179" s="43" t="s">
        <v>35</v>
      </c>
      <c r="I179" s="45">
        <v>155</v>
      </c>
      <c r="J179" s="76">
        <v>0.78</v>
      </c>
      <c r="K179" s="64">
        <v>9758.27</v>
      </c>
    </row>
    <row r="180" spans="1:11">
      <c r="A180" s="43" t="s">
        <v>26</v>
      </c>
      <c r="B180" s="58">
        <v>2375740008</v>
      </c>
      <c r="C180" s="58">
        <v>781116</v>
      </c>
      <c r="D180" s="60" t="s">
        <v>27</v>
      </c>
      <c r="E180" s="44">
        <v>40603</v>
      </c>
      <c r="F180" s="44">
        <v>40632</v>
      </c>
      <c r="G180" s="62">
        <v>201103</v>
      </c>
      <c r="H180" s="43" t="s">
        <v>32</v>
      </c>
      <c r="I180" s="45">
        <v>2212</v>
      </c>
      <c r="J180" s="76">
        <v>1415.68</v>
      </c>
      <c r="K180" s="64">
        <v>9758.27</v>
      </c>
    </row>
    <row r="181" spans="1:11">
      <c r="A181" s="43" t="s">
        <v>26</v>
      </c>
      <c r="B181" s="58">
        <v>2375740008</v>
      </c>
      <c r="C181" s="58">
        <v>781116</v>
      </c>
      <c r="D181" s="60" t="s">
        <v>27</v>
      </c>
      <c r="E181" s="44">
        <v>40603</v>
      </c>
      <c r="F181" s="44">
        <v>40632</v>
      </c>
      <c r="G181" s="62">
        <v>201103</v>
      </c>
      <c r="H181" s="43" t="s">
        <v>33</v>
      </c>
      <c r="I181" s="45">
        <v>2212</v>
      </c>
      <c r="J181" s="76">
        <v>5861.8</v>
      </c>
      <c r="K181" s="64">
        <v>9758.27</v>
      </c>
    </row>
    <row r="182" spans="1:11">
      <c r="A182" s="43" t="s">
        <v>26</v>
      </c>
      <c r="B182" s="58">
        <v>2375740008</v>
      </c>
      <c r="C182" s="58">
        <v>781117</v>
      </c>
      <c r="D182" s="60" t="s">
        <v>27</v>
      </c>
      <c r="E182" s="44">
        <v>40632</v>
      </c>
      <c r="F182" s="44">
        <v>40663</v>
      </c>
      <c r="G182" s="62">
        <v>201104</v>
      </c>
      <c r="H182" s="43" t="s">
        <v>29</v>
      </c>
      <c r="I182" s="45">
        <v>175</v>
      </c>
      <c r="J182" s="76">
        <v>84.88</v>
      </c>
      <c r="K182" s="64">
        <v>7526.51</v>
      </c>
    </row>
    <row r="183" spans="1:11">
      <c r="A183" s="43" t="s">
        <v>26</v>
      </c>
      <c r="B183" s="58">
        <v>2375740008</v>
      </c>
      <c r="C183" s="58">
        <v>781117</v>
      </c>
      <c r="D183" s="60" t="s">
        <v>27</v>
      </c>
      <c r="E183" s="44">
        <v>40632</v>
      </c>
      <c r="F183" s="44">
        <v>40663</v>
      </c>
      <c r="G183" s="62">
        <v>201104</v>
      </c>
      <c r="H183" s="43" t="s">
        <v>30</v>
      </c>
      <c r="I183" s="45">
        <v>175</v>
      </c>
      <c r="J183" s="76">
        <v>-1.75</v>
      </c>
      <c r="K183" s="64">
        <v>7526.51</v>
      </c>
    </row>
    <row r="184" spans="1:11">
      <c r="A184" s="43" t="s">
        <v>26</v>
      </c>
      <c r="B184" s="58">
        <v>2375740008</v>
      </c>
      <c r="C184" s="58">
        <v>781117</v>
      </c>
      <c r="D184" s="60" t="s">
        <v>27</v>
      </c>
      <c r="E184" s="44">
        <v>40632</v>
      </c>
      <c r="F184" s="44">
        <v>40663</v>
      </c>
      <c r="G184" s="62">
        <v>201104</v>
      </c>
      <c r="H184" s="43" t="s">
        <v>31</v>
      </c>
      <c r="I184" s="45">
        <v>1644</v>
      </c>
      <c r="J184" s="76">
        <v>1849.5</v>
      </c>
      <c r="K184" s="64">
        <v>7526.51</v>
      </c>
    </row>
    <row r="185" spans="1:11">
      <c r="A185" s="43" t="s">
        <v>26</v>
      </c>
      <c r="B185" s="58">
        <v>2375740008</v>
      </c>
      <c r="C185" s="58">
        <v>781117</v>
      </c>
      <c r="D185" s="60" t="s">
        <v>27</v>
      </c>
      <c r="E185" s="44">
        <v>40632</v>
      </c>
      <c r="F185" s="44">
        <v>40663</v>
      </c>
      <c r="G185" s="62">
        <v>201104</v>
      </c>
      <c r="H185" s="43" t="s">
        <v>35</v>
      </c>
      <c r="I185" s="45">
        <v>175</v>
      </c>
      <c r="J185" s="76">
        <v>0.88</v>
      </c>
      <c r="K185" s="64">
        <v>7526.51</v>
      </c>
    </row>
    <row r="186" spans="1:11">
      <c r="A186" s="43" t="s">
        <v>26</v>
      </c>
      <c r="B186" s="58">
        <v>2375740008</v>
      </c>
      <c r="C186" s="58">
        <v>781117</v>
      </c>
      <c r="D186" s="60" t="s">
        <v>27</v>
      </c>
      <c r="E186" s="44">
        <v>40632</v>
      </c>
      <c r="F186" s="44">
        <v>40663</v>
      </c>
      <c r="G186" s="62">
        <v>201104</v>
      </c>
      <c r="H186" s="43" t="s">
        <v>32</v>
      </c>
      <c r="I186" s="45">
        <v>1700</v>
      </c>
      <c r="J186" s="76">
        <v>1088</v>
      </c>
      <c r="K186" s="64">
        <v>7526.51</v>
      </c>
    </row>
    <row r="187" spans="1:11">
      <c r="A187" s="43" t="s">
        <v>26</v>
      </c>
      <c r="B187" s="58">
        <v>2375740008</v>
      </c>
      <c r="C187" s="58">
        <v>781117</v>
      </c>
      <c r="D187" s="60" t="s">
        <v>27</v>
      </c>
      <c r="E187" s="44">
        <v>40632</v>
      </c>
      <c r="F187" s="44">
        <v>40663</v>
      </c>
      <c r="G187" s="62">
        <v>201104</v>
      </c>
      <c r="H187" s="43" t="s">
        <v>33</v>
      </c>
      <c r="I187" s="45">
        <v>1700</v>
      </c>
      <c r="J187" s="76">
        <v>4505</v>
      </c>
      <c r="K187" s="64">
        <v>7526.51</v>
      </c>
    </row>
    <row r="188" spans="1:11">
      <c r="A188" s="43" t="s">
        <v>26</v>
      </c>
      <c r="B188" s="58">
        <v>2375740008</v>
      </c>
      <c r="C188" s="58">
        <v>781118</v>
      </c>
      <c r="D188" s="60" t="s">
        <v>27</v>
      </c>
      <c r="E188" s="44">
        <v>40663</v>
      </c>
      <c r="F188" s="44">
        <v>40695</v>
      </c>
      <c r="G188" s="62">
        <v>201105</v>
      </c>
      <c r="H188" s="43" t="s">
        <v>29</v>
      </c>
      <c r="I188" s="45">
        <v>208</v>
      </c>
      <c r="J188" s="76">
        <v>3.15</v>
      </c>
      <c r="K188" s="64">
        <v>6664.88</v>
      </c>
    </row>
    <row r="189" spans="1:11">
      <c r="A189" s="43" t="s">
        <v>26</v>
      </c>
      <c r="B189" s="58">
        <v>2375740008</v>
      </c>
      <c r="C189" s="58">
        <v>781118</v>
      </c>
      <c r="D189" s="60" t="s">
        <v>27</v>
      </c>
      <c r="E189" s="44">
        <v>40663</v>
      </c>
      <c r="F189" s="44">
        <v>40695</v>
      </c>
      <c r="G189" s="62">
        <v>201105</v>
      </c>
      <c r="H189" s="43" t="s">
        <v>29</v>
      </c>
      <c r="I189" s="45">
        <v>208</v>
      </c>
      <c r="J189" s="76">
        <v>137.02000000000001</v>
      </c>
      <c r="K189" s="64">
        <v>6664.88</v>
      </c>
    </row>
    <row r="190" spans="1:11">
      <c r="A190" s="43" t="s">
        <v>26</v>
      </c>
      <c r="B190" s="58">
        <v>2375740008</v>
      </c>
      <c r="C190" s="58">
        <v>781118</v>
      </c>
      <c r="D190" s="60" t="s">
        <v>27</v>
      </c>
      <c r="E190" s="44">
        <v>40663</v>
      </c>
      <c r="F190" s="44">
        <v>40695</v>
      </c>
      <c r="G190" s="62">
        <v>201105</v>
      </c>
      <c r="H190" s="43" t="s">
        <v>30</v>
      </c>
      <c r="I190" s="45">
        <v>208</v>
      </c>
      <c r="J190" s="76">
        <v>-7.0000000000000007E-2</v>
      </c>
      <c r="K190" s="64">
        <v>6664.88</v>
      </c>
    </row>
    <row r="191" spans="1:11">
      <c r="A191" s="43" t="s">
        <v>26</v>
      </c>
      <c r="B191" s="58">
        <v>2375740008</v>
      </c>
      <c r="C191" s="58">
        <v>781118</v>
      </c>
      <c r="D191" s="60" t="s">
        <v>27</v>
      </c>
      <c r="E191" s="44">
        <v>40663</v>
      </c>
      <c r="F191" s="44">
        <v>40695</v>
      </c>
      <c r="G191" s="62">
        <v>201105</v>
      </c>
      <c r="H191" s="43" t="s">
        <v>31</v>
      </c>
      <c r="I191" s="45">
        <v>1302</v>
      </c>
      <c r="J191" s="76">
        <v>45.77</v>
      </c>
      <c r="K191" s="64">
        <v>6664.88</v>
      </c>
    </row>
    <row r="192" spans="1:11">
      <c r="A192" s="43" t="s">
        <v>26</v>
      </c>
      <c r="B192" s="58">
        <v>2375740008</v>
      </c>
      <c r="C192" s="58">
        <v>781118</v>
      </c>
      <c r="D192" s="60" t="s">
        <v>27</v>
      </c>
      <c r="E192" s="44">
        <v>40663</v>
      </c>
      <c r="F192" s="44">
        <v>40695</v>
      </c>
      <c r="G192" s="62">
        <v>201105</v>
      </c>
      <c r="H192" s="43" t="s">
        <v>31</v>
      </c>
      <c r="I192" s="45">
        <v>1302</v>
      </c>
      <c r="J192" s="76">
        <v>2049.63</v>
      </c>
      <c r="K192" s="64">
        <v>6664.88</v>
      </c>
    </row>
    <row r="193" spans="1:11">
      <c r="A193" s="43" t="s">
        <v>26</v>
      </c>
      <c r="B193" s="58">
        <v>2375740008</v>
      </c>
      <c r="C193" s="58">
        <v>781118</v>
      </c>
      <c r="D193" s="60" t="s">
        <v>27</v>
      </c>
      <c r="E193" s="44">
        <v>40663</v>
      </c>
      <c r="F193" s="44">
        <v>40695</v>
      </c>
      <c r="G193" s="62">
        <v>201105</v>
      </c>
      <c r="H193" s="43" t="s">
        <v>35</v>
      </c>
      <c r="I193" s="45">
        <v>208</v>
      </c>
      <c r="J193" s="76">
        <v>1.04</v>
      </c>
      <c r="K193" s="64">
        <v>6664.88</v>
      </c>
    </row>
    <row r="194" spans="1:11">
      <c r="A194" s="43" t="s">
        <v>26</v>
      </c>
      <c r="B194" s="58">
        <v>2375740008</v>
      </c>
      <c r="C194" s="58">
        <v>781118</v>
      </c>
      <c r="D194" s="60" t="s">
        <v>27</v>
      </c>
      <c r="E194" s="44">
        <v>40663</v>
      </c>
      <c r="F194" s="44">
        <v>40695</v>
      </c>
      <c r="G194" s="62">
        <v>201105</v>
      </c>
      <c r="H194" s="43" t="s">
        <v>32</v>
      </c>
      <c r="I194" s="45">
        <v>1346</v>
      </c>
      <c r="J194" s="76">
        <v>861.44</v>
      </c>
      <c r="K194" s="64">
        <v>6664.88</v>
      </c>
    </row>
    <row r="195" spans="1:11">
      <c r="A195" s="43" t="s">
        <v>26</v>
      </c>
      <c r="B195" s="58">
        <v>2375740008</v>
      </c>
      <c r="C195" s="58">
        <v>781118</v>
      </c>
      <c r="D195" s="60" t="s">
        <v>27</v>
      </c>
      <c r="E195" s="44">
        <v>40663</v>
      </c>
      <c r="F195" s="44">
        <v>40695</v>
      </c>
      <c r="G195" s="62">
        <v>201105</v>
      </c>
      <c r="H195" s="43" t="s">
        <v>33</v>
      </c>
      <c r="I195" s="45">
        <v>1346</v>
      </c>
      <c r="J195" s="76">
        <v>3566.9</v>
      </c>
      <c r="K195" s="64">
        <v>6664.88</v>
      </c>
    </row>
    <row r="196" spans="1:11">
      <c r="A196" s="43" t="s">
        <v>26</v>
      </c>
      <c r="B196" s="58">
        <v>2375740008</v>
      </c>
      <c r="C196" s="58">
        <v>781119</v>
      </c>
      <c r="D196" s="60" t="s">
        <v>27</v>
      </c>
      <c r="E196" s="44">
        <v>40695</v>
      </c>
      <c r="F196" s="44">
        <v>40724</v>
      </c>
      <c r="G196" s="62">
        <v>201106</v>
      </c>
      <c r="H196" s="43" t="s">
        <v>29</v>
      </c>
      <c r="I196" s="45">
        <v>196</v>
      </c>
      <c r="J196" s="76">
        <v>133.28</v>
      </c>
      <c r="K196" s="64">
        <v>5190.6099999999997</v>
      </c>
    </row>
    <row r="197" spans="1:11">
      <c r="A197" s="43" t="s">
        <v>26</v>
      </c>
      <c r="B197" s="58">
        <v>2375740008</v>
      </c>
      <c r="C197" s="58">
        <v>781119</v>
      </c>
      <c r="D197" s="60" t="s">
        <v>27</v>
      </c>
      <c r="E197" s="44">
        <v>40695</v>
      </c>
      <c r="F197" s="44">
        <v>40724</v>
      </c>
      <c r="G197" s="62">
        <v>201106</v>
      </c>
      <c r="H197" s="43" t="s">
        <v>31</v>
      </c>
      <c r="I197" s="45">
        <v>1006</v>
      </c>
      <c r="J197" s="76">
        <v>1634.75</v>
      </c>
      <c r="K197" s="64">
        <v>5190.6099999999997</v>
      </c>
    </row>
    <row r="198" spans="1:11">
      <c r="A198" s="43" t="s">
        <v>26</v>
      </c>
      <c r="B198" s="58">
        <v>2375740008</v>
      </c>
      <c r="C198" s="58">
        <v>781119</v>
      </c>
      <c r="D198" s="60" t="s">
        <v>27</v>
      </c>
      <c r="E198" s="44">
        <v>40695</v>
      </c>
      <c r="F198" s="44">
        <v>40724</v>
      </c>
      <c r="G198" s="62">
        <v>201106</v>
      </c>
      <c r="H198" s="43" t="s">
        <v>35</v>
      </c>
      <c r="I198" s="45">
        <v>196</v>
      </c>
      <c r="J198" s="76">
        <v>0.98</v>
      </c>
      <c r="K198" s="64">
        <v>5190.6099999999997</v>
      </c>
    </row>
    <row r="199" spans="1:11">
      <c r="A199" s="43" t="s">
        <v>26</v>
      </c>
      <c r="B199" s="58">
        <v>2375740008</v>
      </c>
      <c r="C199" s="58">
        <v>781119</v>
      </c>
      <c r="D199" s="60" t="s">
        <v>27</v>
      </c>
      <c r="E199" s="44">
        <v>40695</v>
      </c>
      <c r="F199" s="44">
        <v>40724</v>
      </c>
      <c r="G199" s="62">
        <v>201106</v>
      </c>
      <c r="H199" s="43" t="s">
        <v>32</v>
      </c>
      <c r="I199" s="45">
        <v>1040</v>
      </c>
      <c r="J199" s="76">
        <v>665.6</v>
      </c>
      <c r="K199" s="64">
        <v>5190.6099999999997</v>
      </c>
    </row>
    <row r="200" spans="1:11">
      <c r="A200" s="43" t="s">
        <v>26</v>
      </c>
      <c r="B200" s="58">
        <v>2375740008</v>
      </c>
      <c r="C200" s="58">
        <v>781119</v>
      </c>
      <c r="D200" s="60" t="s">
        <v>27</v>
      </c>
      <c r="E200" s="44">
        <v>40695</v>
      </c>
      <c r="F200" s="44">
        <v>40724</v>
      </c>
      <c r="G200" s="62">
        <v>201106</v>
      </c>
      <c r="H200" s="43" t="s">
        <v>33</v>
      </c>
      <c r="I200" s="45">
        <v>1040</v>
      </c>
      <c r="J200" s="76">
        <v>2756</v>
      </c>
      <c r="K200" s="64">
        <v>5190.6099999999997</v>
      </c>
    </row>
    <row r="201" spans="1:11">
      <c r="A201" s="43" t="s">
        <v>26</v>
      </c>
      <c r="B201" s="58">
        <v>2375740008</v>
      </c>
      <c r="C201" s="58">
        <v>781120</v>
      </c>
      <c r="D201" s="60" t="s">
        <v>27</v>
      </c>
      <c r="E201" s="44">
        <v>40724</v>
      </c>
      <c r="F201" s="44">
        <v>40754</v>
      </c>
      <c r="G201" s="62">
        <v>201107</v>
      </c>
      <c r="H201" s="43" t="s">
        <v>29</v>
      </c>
      <c r="I201" s="45">
        <v>211</v>
      </c>
      <c r="J201" s="76">
        <v>143.47999999999999</v>
      </c>
      <c r="K201" s="64">
        <v>4432.45</v>
      </c>
    </row>
    <row r="202" spans="1:11">
      <c r="A202" s="43" t="s">
        <v>26</v>
      </c>
      <c r="B202" s="58">
        <v>2375740008</v>
      </c>
      <c r="C202" s="58">
        <v>781120</v>
      </c>
      <c r="D202" s="60" t="s">
        <v>27</v>
      </c>
      <c r="E202" s="44">
        <v>40724</v>
      </c>
      <c r="F202" s="44">
        <v>40754</v>
      </c>
      <c r="G202" s="62">
        <v>201107</v>
      </c>
      <c r="H202" s="43" t="s">
        <v>31</v>
      </c>
      <c r="I202" s="45">
        <v>853</v>
      </c>
      <c r="J202" s="76">
        <v>1386.13</v>
      </c>
      <c r="K202" s="64">
        <v>4432.45</v>
      </c>
    </row>
    <row r="203" spans="1:11">
      <c r="A203" s="43" t="s">
        <v>26</v>
      </c>
      <c r="B203" s="58">
        <v>2375740008</v>
      </c>
      <c r="C203" s="58">
        <v>781120</v>
      </c>
      <c r="D203" s="60" t="s">
        <v>27</v>
      </c>
      <c r="E203" s="44">
        <v>40724</v>
      </c>
      <c r="F203" s="44">
        <v>40754</v>
      </c>
      <c r="G203" s="62">
        <v>201107</v>
      </c>
      <c r="H203" s="43" t="s">
        <v>35</v>
      </c>
      <c r="I203" s="45">
        <v>211</v>
      </c>
      <c r="J203" s="76">
        <v>1.06</v>
      </c>
      <c r="K203" s="64">
        <v>4432.45</v>
      </c>
    </row>
    <row r="204" spans="1:11">
      <c r="A204" s="43" t="s">
        <v>26</v>
      </c>
      <c r="B204" s="58">
        <v>2375740008</v>
      </c>
      <c r="C204" s="58">
        <v>781120</v>
      </c>
      <c r="D204" s="60" t="s">
        <v>27</v>
      </c>
      <c r="E204" s="44">
        <v>40724</v>
      </c>
      <c r="F204" s="44">
        <v>40754</v>
      </c>
      <c r="G204" s="62">
        <v>201107</v>
      </c>
      <c r="H204" s="43" t="s">
        <v>32</v>
      </c>
      <c r="I204" s="45">
        <v>882</v>
      </c>
      <c r="J204" s="76">
        <v>564.48</v>
      </c>
      <c r="K204" s="64">
        <v>4432.45</v>
      </c>
    </row>
    <row r="205" spans="1:11">
      <c r="A205" s="43" t="s">
        <v>26</v>
      </c>
      <c r="B205" s="58">
        <v>2375740008</v>
      </c>
      <c r="C205" s="58">
        <v>781120</v>
      </c>
      <c r="D205" s="60" t="s">
        <v>27</v>
      </c>
      <c r="E205" s="44">
        <v>40724</v>
      </c>
      <c r="F205" s="44">
        <v>40754</v>
      </c>
      <c r="G205" s="62">
        <v>201107</v>
      </c>
      <c r="H205" s="43" t="s">
        <v>33</v>
      </c>
      <c r="I205" s="45">
        <v>882</v>
      </c>
      <c r="J205" s="76">
        <v>2337.3000000000002</v>
      </c>
      <c r="K205" s="64">
        <v>4432.45</v>
      </c>
    </row>
    <row r="206" spans="1:11">
      <c r="A206" s="43" t="s">
        <v>26</v>
      </c>
      <c r="B206" s="58">
        <v>2375740008</v>
      </c>
      <c r="C206" s="58">
        <v>781115</v>
      </c>
      <c r="D206" s="60" t="s">
        <v>27</v>
      </c>
      <c r="E206" s="44">
        <v>40754</v>
      </c>
      <c r="F206" s="44">
        <v>40786</v>
      </c>
      <c r="G206" s="62">
        <v>201108</v>
      </c>
      <c r="H206" s="43" t="s">
        <v>29</v>
      </c>
      <c r="I206" s="45">
        <v>204</v>
      </c>
      <c r="J206" s="76">
        <v>138.72</v>
      </c>
      <c r="K206" s="64">
        <v>4521.03</v>
      </c>
    </row>
    <row r="207" spans="1:11">
      <c r="A207" s="43" t="s">
        <v>26</v>
      </c>
      <c r="B207" s="58">
        <v>2375740008</v>
      </c>
      <c r="C207" s="58">
        <v>781115</v>
      </c>
      <c r="D207" s="60" t="s">
        <v>27</v>
      </c>
      <c r="E207" s="44">
        <v>40754</v>
      </c>
      <c r="F207" s="44">
        <v>40786</v>
      </c>
      <c r="G207" s="62">
        <v>201108</v>
      </c>
      <c r="H207" s="43" t="s">
        <v>31</v>
      </c>
      <c r="I207" s="45">
        <v>872</v>
      </c>
      <c r="J207" s="76">
        <v>1417</v>
      </c>
      <c r="K207" s="64">
        <v>4521.03</v>
      </c>
    </row>
    <row r="208" spans="1:11">
      <c r="A208" s="43" t="s">
        <v>26</v>
      </c>
      <c r="B208" s="58">
        <v>2375740008</v>
      </c>
      <c r="C208" s="58">
        <v>781115</v>
      </c>
      <c r="D208" s="60" t="s">
        <v>27</v>
      </c>
      <c r="E208" s="44">
        <v>40754</v>
      </c>
      <c r="F208" s="44">
        <v>40786</v>
      </c>
      <c r="G208" s="62">
        <v>201108</v>
      </c>
      <c r="H208" s="43" t="s">
        <v>35</v>
      </c>
      <c r="I208" s="45">
        <v>204</v>
      </c>
      <c r="J208" s="76">
        <v>1.02</v>
      </c>
      <c r="K208" s="64">
        <v>4521.03</v>
      </c>
    </row>
    <row r="209" spans="1:11">
      <c r="A209" s="43" t="s">
        <v>26</v>
      </c>
      <c r="B209" s="58">
        <v>2375740008</v>
      </c>
      <c r="C209" s="58">
        <v>781115</v>
      </c>
      <c r="D209" s="60" t="s">
        <v>27</v>
      </c>
      <c r="E209" s="44">
        <v>40754</v>
      </c>
      <c r="F209" s="44">
        <v>40786</v>
      </c>
      <c r="G209" s="62">
        <v>201108</v>
      </c>
      <c r="H209" s="43" t="s">
        <v>32</v>
      </c>
      <c r="I209" s="45">
        <v>901</v>
      </c>
      <c r="J209" s="76">
        <v>576.64</v>
      </c>
      <c r="K209" s="64">
        <v>4521.03</v>
      </c>
    </row>
    <row r="210" spans="1:11">
      <c r="A210" s="43" t="s">
        <v>26</v>
      </c>
      <c r="B210" s="58">
        <v>2375740008</v>
      </c>
      <c r="C210" s="58">
        <v>781115</v>
      </c>
      <c r="D210" s="60" t="s">
        <v>27</v>
      </c>
      <c r="E210" s="44">
        <v>40754</v>
      </c>
      <c r="F210" s="44">
        <v>40786</v>
      </c>
      <c r="G210" s="62">
        <v>201108</v>
      </c>
      <c r="H210" s="43" t="s">
        <v>33</v>
      </c>
      <c r="I210" s="45">
        <v>901</v>
      </c>
      <c r="J210" s="76">
        <v>2387.65</v>
      </c>
      <c r="K210" s="64">
        <v>4521.03</v>
      </c>
    </row>
    <row r="211" spans="1:11">
      <c r="A211" s="43" t="s">
        <v>26</v>
      </c>
      <c r="B211" s="58">
        <v>2375740008</v>
      </c>
      <c r="C211" s="58">
        <v>781121</v>
      </c>
      <c r="D211" s="60" t="s">
        <v>27</v>
      </c>
      <c r="E211" s="44">
        <v>40786</v>
      </c>
      <c r="F211" s="44">
        <v>40816</v>
      </c>
      <c r="G211" s="62">
        <v>201109</v>
      </c>
      <c r="H211" s="43" t="s">
        <v>29</v>
      </c>
      <c r="I211" s="45">
        <v>189</v>
      </c>
      <c r="J211" s="76">
        <v>128.52000000000001</v>
      </c>
      <c r="K211" s="64">
        <v>6118.13</v>
      </c>
    </row>
    <row r="212" spans="1:11">
      <c r="A212" s="43" t="s">
        <v>26</v>
      </c>
      <c r="B212" s="58">
        <v>2375740008</v>
      </c>
      <c r="C212" s="58">
        <v>781121</v>
      </c>
      <c r="D212" s="60" t="s">
        <v>27</v>
      </c>
      <c r="E212" s="44">
        <v>40786</v>
      </c>
      <c r="F212" s="44">
        <v>40816</v>
      </c>
      <c r="G212" s="62">
        <v>201109</v>
      </c>
      <c r="H212" s="43" t="s">
        <v>31</v>
      </c>
      <c r="I212" s="45">
        <v>1191</v>
      </c>
      <c r="J212" s="76">
        <v>1935.38</v>
      </c>
      <c r="K212" s="64">
        <v>6118.13</v>
      </c>
    </row>
    <row r="213" spans="1:11">
      <c r="A213" s="43" t="s">
        <v>26</v>
      </c>
      <c r="B213" s="58">
        <v>2375740008</v>
      </c>
      <c r="C213" s="58">
        <v>781121</v>
      </c>
      <c r="D213" s="60" t="s">
        <v>27</v>
      </c>
      <c r="E213" s="44">
        <v>40786</v>
      </c>
      <c r="F213" s="44">
        <v>40816</v>
      </c>
      <c r="G213" s="62">
        <v>201109</v>
      </c>
      <c r="H213" s="43" t="s">
        <v>35</v>
      </c>
      <c r="I213" s="45">
        <v>189</v>
      </c>
      <c r="J213" s="76">
        <v>0.95</v>
      </c>
      <c r="K213" s="64">
        <v>6118.13</v>
      </c>
    </row>
    <row r="214" spans="1:11">
      <c r="A214" s="43" t="s">
        <v>26</v>
      </c>
      <c r="B214" s="58">
        <v>2375740008</v>
      </c>
      <c r="C214" s="58">
        <v>781121</v>
      </c>
      <c r="D214" s="60" t="s">
        <v>27</v>
      </c>
      <c r="E214" s="44">
        <v>40786</v>
      </c>
      <c r="F214" s="44">
        <v>40816</v>
      </c>
      <c r="G214" s="62">
        <v>201109</v>
      </c>
      <c r="H214" s="43" t="s">
        <v>32</v>
      </c>
      <c r="I214" s="45">
        <v>1232</v>
      </c>
      <c r="J214" s="76">
        <v>788.48</v>
      </c>
      <c r="K214" s="64">
        <v>6118.13</v>
      </c>
    </row>
    <row r="215" spans="1:11">
      <c r="A215" s="43" t="s">
        <v>26</v>
      </c>
      <c r="B215" s="58">
        <v>2375740008</v>
      </c>
      <c r="C215" s="58">
        <v>781121</v>
      </c>
      <c r="D215" s="60" t="s">
        <v>27</v>
      </c>
      <c r="E215" s="44">
        <v>40786</v>
      </c>
      <c r="F215" s="44">
        <v>40816</v>
      </c>
      <c r="G215" s="62">
        <v>201109</v>
      </c>
      <c r="H215" s="43" t="s">
        <v>33</v>
      </c>
      <c r="I215" s="45">
        <v>1232</v>
      </c>
      <c r="J215" s="76">
        <v>3264.8</v>
      </c>
      <c r="K215" s="64">
        <v>6118.13</v>
      </c>
    </row>
    <row r="216" spans="1:11">
      <c r="A216" s="43" t="s">
        <v>26</v>
      </c>
      <c r="B216" s="58">
        <v>2375740008</v>
      </c>
      <c r="C216" s="58">
        <v>781122</v>
      </c>
      <c r="D216" s="60" t="s">
        <v>27</v>
      </c>
      <c r="E216" s="44">
        <v>40816</v>
      </c>
      <c r="F216" s="44">
        <v>40845</v>
      </c>
      <c r="G216" s="62">
        <v>201110</v>
      </c>
      <c r="H216" s="43" t="s">
        <v>29</v>
      </c>
      <c r="I216" s="45">
        <v>182</v>
      </c>
      <c r="J216" s="76">
        <v>123.76</v>
      </c>
      <c r="K216" s="64">
        <v>7288.99</v>
      </c>
    </row>
    <row r="217" spans="1:11">
      <c r="A217" s="43" t="s">
        <v>26</v>
      </c>
      <c r="B217" s="58">
        <v>2375740008</v>
      </c>
      <c r="C217" s="58">
        <v>781122</v>
      </c>
      <c r="D217" s="60" t="s">
        <v>27</v>
      </c>
      <c r="E217" s="44">
        <v>40816</v>
      </c>
      <c r="F217" s="44">
        <v>40845</v>
      </c>
      <c r="G217" s="62">
        <v>201110</v>
      </c>
      <c r="H217" s="43" t="s">
        <v>31</v>
      </c>
      <c r="I217" s="45">
        <v>1427</v>
      </c>
      <c r="J217" s="76">
        <v>2318.88</v>
      </c>
      <c r="K217" s="64">
        <v>7288.99</v>
      </c>
    </row>
    <row r="218" spans="1:11">
      <c r="A218" s="43" t="s">
        <v>26</v>
      </c>
      <c r="B218" s="58">
        <v>2375740008</v>
      </c>
      <c r="C218" s="58">
        <v>781122</v>
      </c>
      <c r="D218" s="60" t="s">
        <v>27</v>
      </c>
      <c r="E218" s="44">
        <v>40816</v>
      </c>
      <c r="F218" s="44">
        <v>40845</v>
      </c>
      <c r="G218" s="62">
        <v>201110</v>
      </c>
      <c r="H218" s="43" t="s">
        <v>35</v>
      </c>
      <c r="I218" s="45">
        <v>182</v>
      </c>
      <c r="J218" s="76">
        <v>0.91</v>
      </c>
      <c r="K218" s="64">
        <v>7288.99</v>
      </c>
    </row>
    <row r="219" spans="1:11">
      <c r="A219" s="43" t="s">
        <v>26</v>
      </c>
      <c r="B219" s="58">
        <v>2375740008</v>
      </c>
      <c r="C219" s="58">
        <v>781122</v>
      </c>
      <c r="D219" s="60" t="s">
        <v>27</v>
      </c>
      <c r="E219" s="44">
        <v>40816</v>
      </c>
      <c r="F219" s="44">
        <v>40845</v>
      </c>
      <c r="G219" s="62">
        <v>201110</v>
      </c>
      <c r="H219" s="43" t="s">
        <v>32</v>
      </c>
      <c r="I219" s="45">
        <v>1476</v>
      </c>
      <c r="J219" s="76">
        <v>944.64</v>
      </c>
      <c r="K219" s="64">
        <v>7288.99</v>
      </c>
    </row>
    <row r="220" spans="1:11">
      <c r="A220" s="43" t="s">
        <v>26</v>
      </c>
      <c r="B220" s="58">
        <v>2375740008</v>
      </c>
      <c r="C220" s="58">
        <v>781122</v>
      </c>
      <c r="D220" s="60" t="s">
        <v>27</v>
      </c>
      <c r="E220" s="44">
        <v>40816</v>
      </c>
      <c r="F220" s="44">
        <v>40845</v>
      </c>
      <c r="G220" s="62">
        <v>201110</v>
      </c>
      <c r="H220" s="43" t="s">
        <v>33</v>
      </c>
      <c r="I220" s="45">
        <v>1472</v>
      </c>
      <c r="J220" s="76">
        <v>3900.8</v>
      </c>
      <c r="K220" s="64">
        <v>7288.99</v>
      </c>
    </row>
    <row r="221" spans="1:11">
      <c r="A221" s="43" t="s">
        <v>26</v>
      </c>
      <c r="B221" s="58">
        <v>2375740008</v>
      </c>
      <c r="C221" s="58">
        <v>781123</v>
      </c>
      <c r="D221" s="60" t="s">
        <v>27</v>
      </c>
      <c r="E221" s="44">
        <v>40845</v>
      </c>
      <c r="F221" s="44">
        <v>40877</v>
      </c>
      <c r="G221" s="62">
        <v>201111</v>
      </c>
      <c r="H221" s="43" t="s">
        <v>29</v>
      </c>
      <c r="I221" s="45">
        <v>164</v>
      </c>
      <c r="J221" s="76">
        <v>111.52</v>
      </c>
      <c r="K221" s="64">
        <v>9086.31</v>
      </c>
    </row>
    <row r="222" spans="1:11">
      <c r="A222" s="43" t="s">
        <v>26</v>
      </c>
      <c r="B222" s="58">
        <v>2375740008</v>
      </c>
      <c r="C222" s="58">
        <v>781123</v>
      </c>
      <c r="D222" s="60" t="s">
        <v>27</v>
      </c>
      <c r="E222" s="44">
        <v>40845</v>
      </c>
      <c r="F222" s="44">
        <v>40877</v>
      </c>
      <c r="G222" s="62">
        <v>201111</v>
      </c>
      <c r="H222" s="43" t="s">
        <v>31</v>
      </c>
      <c r="I222" s="45">
        <v>1785</v>
      </c>
      <c r="J222" s="76">
        <v>2900.63</v>
      </c>
      <c r="K222" s="64">
        <v>9086.31</v>
      </c>
    </row>
    <row r="223" spans="1:11">
      <c r="A223" s="43" t="s">
        <v>26</v>
      </c>
      <c r="B223" s="58">
        <v>2375740008</v>
      </c>
      <c r="C223" s="58">
        <v>781123</v>
      </c>
      <c r="D223" s="60" t="s">
        <v>27</v>
      </c>
      <c r="E223" s="44">
        <v>40845</v>
      </c>
      <c r="F223" s="44">
        <v>40877</v>
      </c>
      <c r="G223" s="62">
        <v>201111</v>
      </c>
      <c r="H223" s="43" t="s">
        <v>35</v>
      </c>
      <c r="I223" s="45">
        <v>164</v>
      </c>
      <c r="J223" s="76">
        <v>0.82</v>
      </c>
      <c r="K223" s="64">
        <v>9086.31</v>
      </c>
    </row>
    <row r="224" spans="1:11">
      <c r="A224" s="43" t="s">
        <v>26</v>
      </c>
      <c r="B224" s="58">
        <v>2375740008</v>
      </c>
      <c r="C224" s="58">
        <v>781123</v>
      </c>
      <c r="D224" s="60" t="s">
        <v>27</v>
      </c>
      <c r="E224" s="44">
        <v>40845</v>
      </c>
      <c r="F224" s="44">
        <v>40877</v>
      </c>
      <c r="G224" s="62">
        <v>201111</v>
      </c>
      <c r="H224" s="43" t="s">
        <v>32</v>
      </c>
      <c r="I224" s="45">
        <v>1846</v>
      </c>
      <c r="J224" s="76">
        <v>1181.44</v>
      </c>
      <c r="K224" s="64">
        <v>9086.31</v>
      </c>
    </row>
    <row r="225" spans="1:19">
      <c r="A225" s="43" t="s">
        <v>26</v>
      </c>
      <c r="B225" s="58">
        <v>2375740008</v>
      </c>
      <c r="C225" s="58">
        <v>781123</v>
      </c>
      <c r="D225" s="60" t="s">
        <v>27</v>
      </c>
      <c r="E225" s="44">
        <v>40845</v>
      </c>
      <c r="F225" s="44">
        <v>40877</v>
      </c>
      <c r="G225" s="62">
        <v>201111</v>
      </c>
      <c r="H225" s="43" t="s">
        <v>33</v>
      </c>
      <c r="I225" s="45">
        <v>1846</v>
      </c>
      <c r="J225" s="76">
        <v>4891.8999999999996</v>
      </c>
      <c r="K225" s="64">
        <v>9086.31</v>
      </c>
    </row>
    <row r="226" spans="1:19">
      <c r="A226" s="43" t="s">
        <v>26</v>
      </c>
      <c r="B226" s="58">
        <v>2375740008</v>
      </c>
      <c r="C226" s="58">
        <v>781124</v>
      </c>
      <c r="D226" s="60" t="s">
        <v>27</v>
      </c>
      <c r="E226" s="44">
        <v>40877</v>
      </c>
      <c r="F226" s="44">
        <v>40908</v>
      </c>
      <c r="G226" s="62">
        <v>201112</v>
      </c>
      <c r="H226" s="43" t="s">
        <v>29</v>
      </c>
      <c r="I226" s="45">
        <v>149</v>
      </c>
      <c r="J226" s="76">
        <v>101.32</v>
      </c>
      <c r="K226" s="64">
        <v>10714.52</v>
      </c>
    </row>
    <row r="227" spans="1:19">
      <c r="A227" s="43" t="s">
        <v>26</v>
      </c>
      <c r="B227" s="58">
        <v>2375740008</v>
      </c>
      <c r="C227" s="58">
        <v>781124</v>
      </c>
      <c r="D227" s="60" t="s">
        <v>27</v>
      </c>
      <c r="E227" s="44">
        <v>40877</v>
      </c>
      <c r="F227" s="44">
        <v>40908</v>
      </c>
      <c r="G227" s="62">
        <v>201112</v>
      </c>
      <c r="H227" s="43" t="s">
        <v>31</v>
      </c>
      <c r="I227" s="45">
        <v>2111</v>
      </c>
      <c r="J227" s="76">
        <v>3430.38</v>
      </c>
      <c r="K227" s="64">
        <v>10714.52</v>
      </c>
    </row>
    <row r="228" spans="1:19">
      <c r="A228" s="43" t="s">
        <v>26</v>
      </c>
      <c r="B228" s="58">
        <v>2375740008</v>
      </c>
      <c r="C228" s="58">
        <v>781124</v>
      </c>
      <c r="D228" s="60" t="s">
        <v>27</v>
      </c>
      <c r="E228" s="44">
        <v>40877</v>
      </c>
      <c r="F228" s="44">
        <v>40908</v>
      </c>
      <c r="G228" s="62">
        <v>201112</v>
      </c>
      <c r="H228" s="43" t="s">
        <v>35</v>
      </c>
      <c r="I228" s="45">
        <v>149</v>
      </c>
      <c r="J228" s="76">
        <v>0.75</v>
      </c>
      <c r="K228" s="64">
        <v>10714.52</v>
      </c>
    </row>
    <row r="229" spans="1:19">
      <c r="A229" s="43" t="s">
        <v>26</v>
      </c>
      <c r="B229" s="58">
        <v>2375740008</v>
      </c>
      <c r="C229" s="58">
        <v>781124</v>
      </c>
      <c r="D229" s="60" t="s">
        <v>27</v>
      </c>
      <c r="E229" s="44">
        <v>40877</v>
      </c>
      <c r="F229" s="44">
        <v>40908</v>
      </c>
      <c r="G229" s="62">
        <v>201112</v>
      </c>
      <c r="H229" s="43" t="s">
        <v>32</v>
      </c>
      <c r="I229" s="45">
        <v>2183</v>
      </c>
      <c r="J229" s="76">
        <v>1397.12</v>
      </c>
      <c r="K229" s="64">
        <v>10714.52</v>
      </c>
    </row>
    <row r="230" spans="1:19">
      <c r="A230" s="43" t="s">
        <v>26</v>
      </c>
      <c r="B230" s="58">
        <v>2375740008</v>
      </c>
      <c r="C230" s="58">
        <v>781124</v>
      </c>
      <c r="D230" s="60" t="s">
        <v>27</v>
      </c>
      <c r="E230" s="44">
        <v>40877</v>
      </c>
      <c r="F230" s="44">
        <v>40908</v>
      </c>
      <c r="G230" s="62">
        <v>201112</v>
      </c>
      <c r="H230" s="43" t="s">
        <v>33</v>
      </c>
      <c r="I230" s="45">
        <v>2183</v>
      </c>
      <c r="J230" s="76">
        <v>5784.95</v>
      </c>
      <c r="K230" s="64">
        <v>10714.52</v>
      </c>
      <c r="M230" s="75">
        <f>SUM(J162:J230)</f>
        <v>93213.670000000013</v>
      </c>
    </row>
    <row r="231" spans="1:19">
      <c r="A231" s="43" t="s">
        <v>26</v>
      </c>
      <c r="B231" s="58">
        <v>2375740008</v>
      </c>
      <c r="C231" s="58">
        <v>781125</v>
      </c>
      <c r="D231" s="60" t="s">
        <v>27</v>
      </c>
      <c r="E231" s="44">
        <v>40908</v>
      </c>
      <c r="F231" s="44">
        <v>40940</v>
      </c>
      <c r="G231" s="62">
        <v>201201</v>
      </c>
      <c r="H231" s="43" t="s">
        <v>29</v>
      </c>
      <c r="I231" s="45">
        <v>149</v>
      </c>
      <c r="J231" s="64">
        <v>3.17</v>
      </c>
      <c r="K231" s="64">
        <v>11925.93</v>
      </c>
      <c r="M231" s="44"/>
      <c r="N231" s="44"/>
      <c r="O231" s="62"/>
      <c r="P231" s="43"/>
      <c r="Q231" s="45"/>
      <c r="R231" s="64"/>
      <c r="S231" s="64"/>
    </row>
    <row r="232" spans="1:19">
      <c r="A232" s="43" t="s">
        <v>26</v>
      </c>
      <c r="B232" s="58">
        <v>2375740008</v>
      </c>
      <c r="C232" s="58">
        <v>781125</v>
      </c>
      <c r="D232" s="60" t="s">
        <v>27</v>
      </c>
      <c r="E232" s="44">
        <v>40908</v>
      </c>
      <c r="F232" s="44">
        <v>40940</v>
      </c>
      <c r="G232" s="62">
        <v>201201</v>
      </c>
      <c r="H232" s="43" t="s">
        <v>29</v>
      </c>
      <c r="I232" s="45">
        <v>149</v>
      </c>
      <c r="J232" s="64">
        <v>96.42</v>
      </c>
      <c r="K232" s="64">
        <v>11925.93</v>
      </c>
      <c r="M232" s="44"/>
      <c r="N232" s="44"/>
      <c r="O232" s="62"/>
      <c r="P232" s="43"/>
      <c r="Q232" s="45"/>
      <c r="R232" s="64"/>
      <c r="S232" s="64"/>
    </row>
    <row r="233" spans="1:19">
      <c r="A233" s="43" t="s">
        <v>26</v>
      </c>
      <c r="B233" s="58">
        <v>2375740008</v>
      </c>
      <c r="C233" s="58">
        <v>781125</v>
      </c>
      <c r="D233" s="60" t="s">
        <v>27</v>
      </c>
      <c r="E233" s="44">
        <v>40908</v>
      </c>
      <c r="F233" s="44">
        <v>40940</v>
      </c>
      <c r="G233" s="62">
        <v>201201</v>
      </c>
      <c r="H233" s="43" t="s">
        <v>31</v>
      </c>
      <c r="I233" s="45">
        <v>2365</v>
      </c>
      <c r="J233" s="64">
        <v>120.1</v>
      </c>
      <c r="K233" s="64">
        <v>11925.93</v>
      </c>
      <c r="M233" s="44"/>
      <c r="N233" s="44"/>
      <c r="O233" s="62"/>
      <c r="P233" s="43"/>
      <c r="Q233" s="45"/>
      <c r="R233" s="64"/>
      <c r="S233" s="64"/>
    </row>
    <row r="234" spans="1:19">
      <c r="A234" s="43" t="s">
        <v>26</v>
      </c>
      <c r="B234" s="58">
        <v>2375740008</v>
      </c>
      <c r="C234" s="58">
        <v>781125</v>
      </c>
      <c r="D234" s="60" t="s">
        <v>27</v>
      </c>
      <c r="E234" s="44">
        <v>40908</v>
      </c>
      <c r="F234" s="44">
        <v>40940</v>
      </c>
      <c r="G234" s="62">
        <v>201201</v>
      </c>
      <c r="H234" s="43" t="s">
        <v>31</v>
      </c>
      <c r="I234" s="45">
        <v>2365</v>
      </c>
      <c r="J234" s="64">
        <v>3658.88</v>
      </c>
      <c r="K234" s="64">
        <v>11925.93</v>
      </c>
      <c r="M234" s="44"/>
      <c r="N234" s="44"/>
      <c r="O234" s="62"/>
      <c r="P234" s="43"/>
      <c r="Q234" s="45"/>
      <c r="R234" s="64"/>
      <c r="S234" s="64"/>
    </row>
    <row r="235" spans="1:19">
      <c r="A235" s="43" t="s">
        <v>26</v>
      </c>
      <c r="B235" s="58">
        <v>2375740008</v>
      </c>
      <c r="C235" s="58">
        <v>781125</v>
      </c>
      <c r="D235" s="60" t="s">
        <v>27</v>
      </c>
      <c r="E235" s="44">
        <v>40908</v>
      </c>
      <c r="F235" s="44">
        <v>40940</v>
      </c>
      <c r="G235" s="62">
        <v>201201</v>
      </c>
      <c r="H235" s="43" t="s">
        <v>35</v>
      </c>
      <c r="I235" s="45">
        <v>149</v>
      </c>
      <c r="J235" s="64">
        <v>0.02</v>
      </c>
      <c r="K235" s="64">
        <v>11925.93</v>
      </c>
      <c r="M235" s="44"/>
      <c r="N235" s="44"/>
      <c r="O235" s="62"/>
      <c r="P235" s="43"/>
      <c r="Q235" s="45"/>
      <c r="R235" s="64"/>
      <c r="S235" s="64"/>
    </row>
    <row r="236" spans="1:19">
      <c r="A236" s="43" t="s">
        <v>26</v>
      </c>
      <c r="B236" s="58">
        <v>2375740008</v>
      </c>
      <c r="C236" s="58">
        <v>781125</v>
      </c>
      <c r="D236" s="60" t="s">
        <v>27</v>
      </c>
      <c r="E236" s="44">
        <v>40908</v>
      </c>
      <c r="F236" s="44">
        <v>40940</v>
      </c>
      <c r="G236" s="62">
        <v>201201</v>
      </c>
      <c r="H236" s="43" t="s">
        <v>32</v>
      </c>
      <c r="I236" s="45">
        <v>2446</v>
      </c>
      <c r="J236" s="64">
        <v>1565.44</v>
      </c>
      <c r="K236" s="64">
        <v>11925.93</v>
      </c>
      <c r="M236" s="44"/>
      <c r="N236" s="44"/>
      <c r="O236" s="62"/>
      <c r="P236" s="43"/>
      <c r="Q236" s="45"/>
      <c r="R236" s="64"/>
      <c r="S236" s="64"/>
    </row>
    <row r="237" spans="1:19">
      <c r="A237" s="43" t="s">
        <v>26</v>
      </c>
      <c r="B237" s="58">
        <v>2375740008</v>
      </c>
      <c r="C237" s="58">
        <v>781125</v>
      </c>
      <c r="D237" s="60" t="s">
        <v>27</v>
      </c>
      <c r="E237" s="44">
        <v>40908</v>
      </c>
      <c r="F237" s="44">
        <v>40940</v>
      </c>
      <c r="G237" s="62">
        <v>201201</v>
      </c>
      <c r="H237" s="43" t="s">
        <v>33</v>
      </c>
      <c r="I237" s="45">
        <v>2446</v>
      </c>
      <c r="J237" s="64">
        <v>6481.9</v>
      </c>
      <c r="K237" s="64">
        <v>11925.93</v>
      </c>
      <c r="M237" s="44"/>
      <c r="N237" s="44"/>
      <c r="O237" s="62"/>
      <c r="P237" s="43"/>
      <c r="Q237" s="45"/>
      <c r="R237" s="64"/>
      <c r="S237" s="64"/>
    </row>
    <row r="238" spans="1:19">
      <c r="A238" s="43" t="s">
        <v>26</v>
      </c>
      <c r="B238" s="58">
        <v>2375740008</v>
      </c>
      <c r="C238" s="58">
        <v>781126</v>
      </c>
      <c r="D238" s="60" t="s">
        <v>27</v>
      </c>
      <c r="E238" s="44">
        <v>40940</v>
      </c>
      <c r="F238" s="44">
        <v>40969</v>
      </c>
      <c r="G238" s="62">
        <v>201202</v>
      </c>
      <c r="H238" s="43" t="s">
        <v>29</v>
      </c>
      <c r="I238" s="45">
        <v>147</v>
      </c>
      <c r="J238" s="64">
        <v>98.2</v>
      </c>
      <c r="K238" s="64">
        <v>10860.42</v>
      </c>
      <c r="M238" s="44"/>
      <c r="N238" s="44"/>
      <c r="O238" s="62"/>
      <c r="P238" s="43"/>
      <c r="Q238" s="45"/>
      <c r="R238" s="64"/>
      <c r="S238" s="64"/>
    </row>
    <row r="239" spans="1:19">
      <c r="A239" s="43" t="s">
        <v>26</v>
      </c>
      <c r="B239" s="58">
        <v>2375740008</v>
      </c>
      <c r="C239" s="58">
        <v>781126</v>
      </c>
      <c r="D239" s="60" t="s">
        <v>27</v>
      </c>
      <c r="E239" s="44">
        <v>40940</v>
      </c>
      <c r="F239" s="44">
        <v>40969</v>
      </c>
      <c r="G239" s="62">
        <v>201202</v>
      </c>
      <c r="H239" s="43" t="s">
        <v>31</v>
      </c>
      <c r="I239" s="45">
        <v>2221</v>
      </c>
      <c r="J239" s="64">
        <v>3546.94</v>
      </c>
      <c r="K239" s="64">
        <v>10860.42</v>
      </c>
      <c r="M239" s="44"/>
      <c r="N239" s="44"/>
      <c r="O239" s="62"/>
      <c r="P239" s="43"/>
      <c r="Q239" s="45"/>
      <c r="R239" s="64"/>
      <c r="S239" s="64"/>
    </row>
    <row r="240" spans="1:19">
      <c r="A240" s="43" t="s">
        <v>26</v>
      </c>
      <c r="B240" s="58">
        <v>2375740008</v>
      </c>
      <c r="C240" s="58">
        <v>781126</v>
      </c>
      <c r="D240" s="60" t="s">
        <v>27</v>
      </c>
      <c r="E240" s="44">
        <v>40940</v>
      </c>
      <c r="F240" s="44">
        <v>40969</v>
      </c>
      <c r="G240" s="62">
        <v>201202</v>
      </c>
      <c r="H240" s="43" t="s">
        <v>32</v>
      </c>
      <c r="I240" s="45">
        <v>2297</v>
      </c>
      <c r="J240" s="64">
        <v>1470.08</v>
      </c>
      <c r="K240" s="64">
        <v>10860.42</v>
      </c>
      <c r="M240" s="44"/>
      <c r="N240" s="44"/>
      <c r="O240" s="62"/>
      <c r="P240" s="43"/>
      <c r="Q240" s="45"/>
      <c r="R240" s="64"/>
      <c r="S240" s="64"/>
    </row>
    <row r="241" spans="1:19">
      <c r="A241" s="43" t="s">
        <v>26</v>
      </c>
      <c r="B241" s="58">
        <v>2375740008</v>
      </c>
      <c r="C241" s="58">
        <v>781126</v>
      </c>
      <c r="D241" s="60" t="s">
        <v>27</v>
      </c>
      <c r="E241" s="44">
        <v>40940</v>
      </c>
      <c r="F241" s="44">
        <v>40969</v>
      </c>
      <c r="G241" s="62">
        <v>201202</v>
      </c>
      <c r="H241" s="43" t="s">
        <v>33</v>
      </c>
      <c r="I241" s="45">
        <v>2168</v>
      </c>
      <c r="J241" s="64">
        <v>5745.2</v>
      </c>
      <c r="K241" s="64">
        <v>10860.42</v>
      </c>
      <c r="M241" s="44"/>
      <c r="N241" s="44"/>
      <c r="O241" s="62"/>
      <c r="P241" s="43"/>
      <c r="Q241" s="45"/>
      <c r="R241" s="64"/>
      <c r="S241" s="64"/>
    </row>
    <row r="242" spans="1:19">
      <c r="A242" s="43" t="s">
        <v>26</v>
      </c>
      <c r="B242" s="58">
        <v>2375740008</v>
      </c>
      <c r="C242" s="58">
        <v>781127</v>
      </c>
      <c r="D242" s="60" t="s">
        <v>27</v>
      </c>
      <c r="E242" s="44">
        <v>40969</v>
      </c>
      <c r="F242" s="44">
        <v>40998</v>
      </c>
      <c r="G242" s="62">
        <v>201203</v>
      </c>
      <c r="H242" s="43" t="s">
        <v>29</v>
      </c>
      <c r="I242" s="45">
        <v>186</v>
      </c>
      <c r="J242" s="64">
        <v>124.25</v>
      </c>
      <c r="K242" s="64">
        <v>11286.96</v>
      </c>
      <c r="M242" s="44"/>
      <c r="N242" s="44"/>
      <c r="O242" s="62"/>
      <c r="P242" s="43"/>
      <c r="Q242" s="45"/>
      <c r="R242" s="64"/>
      <c r="S242" s="64"/>
    </row>
    <row r="243" spans="1:19">
      <c r="A243" s="43" t="s">
        <v>26</v>
      </c>
      <c r="B243" s="58">
        <v>2375740008</v>
      </c>
      <c r="C243" s="58">
        <v>781127</v>
      </c>
      <c r="D243" s="60" t="s">
        <v>27</v>
      </c>
      <c r="E243" s="44">
        <v>40969</v>
      </c>
      <c r="F243" s="44">
        <v>40998</v>
      </c>
      <c r="G243" s="62">
        <v>201203</v>
      </c>
      <c r="H243" s="43" t="s">
        <v>31</v>
      </c>
      <c r="I243" s="45">
        <v>2233</v>
      </c>
      <c r="J243" s="64">
        <v>3566.1</v>
      </c>
      <c r="K243" s="64">
        <v>11286.96</v>
      </c>
      <c r="M243" s="44"/>
      <c r="N243" s="44"/>
      <c r="O243" s="62"/>
      <c r="P243" s="43"/>
      <c r="Q243" s="45"/>
      <c r="R243" s="64"/>
      <c r="S243" s="64"/>
    </row>
    <row r="244" spans="1:19">
      <c r="A244" s="43" t="s">
        <v>26</v>
      </c>
      <c r="B244" s="58">
        <v>2375740008</v>
      </c>
      <c r="C244" s="58">
        <v>781127</v>
      </c>
      <c r="D244" s="60" t="s">
        <v>27</v>
      </c>
      <c r="E244" s="44">
        <v>40969</v>
      </c>
      <c r="F244" s="44">
        <v>40998</v>
      </c>
      <c r="G244" s="62">
        <v>201203</v>
      </c>
      <c r="H244" s="43" t="s">
        <v>32</v>
      </c>
      <c r="I244" s="45">
        <v>2309</v>
      </c>
      <c r="J244" s="64">
        <v>1477.76</v>
      </c>
      <c r="K244" s="64">
        <v>11286.96</v>
      </c>
      <c r="M244" s="44"/>
      <c r="N244" s="44"/>
      <c r="O244" s="62"/>
      <c r="P244" s="43"/>
      <c r="Q244" s="45"/>
      <c r="R244" s="64"/>
      <c r="S244" s="64"/>
    </row>
    <row r="245" spans="1:19">
      <c r="A245" s="43" t="s">
        <v>26</v>
      </c>
      <c r="B245" s="58">
        <v>2375740008</v>
      </c>
      <c r="C245" s="58">
        <v>781127</v>
      </c>
      <c r="D245" s="60" t="s">
        <v>27</v>
      </c>
      <c r="E245" s="44">
        <v>40969</v>
      </c>
      <c r="F245" s="44">
        <v>40998</v>
      </c>
      <c r="G245" s="62">
        <v>201203</v>
      </c>
      <c r="H245" s="43" t="s">
        <v>33</v>
      </c>
      <c r="I245" s="45">
        <v>2309</v>
      </c>
      <c r="J245" s="64">
        <v>6118.85</v>
      </c>
      <c r="K245" s="64">
        <v>11286.96</v>
      </c>
      <c r="M245" s="44"/>
      <c r="N245" s="44"/>
      <c r="O245" s="62"/>
      <c r="P245" s="43"/>
      <c r="Q245" s="45"/>
      <c r="R245" s="64"/>
      <c r="S245" s="64"/>
    </row>
    <row r="246" spans="1:19">
      <c r="A246" s="43" t="s">
        <v>26</v>
      </c>
      <c r="B246" s="58">
        <v>2375740008</v>
      </c>
      <c r="C246" s="58">
        <v>781128</v>
      </c>
      <c r="D246" s="60" t="s">
        <v>27</v>
      </c>
      <c r="E246" s="44">
        <v>40998</v>
      </c>
      <c r="F246" s="44">
        <v>41030</v>
      </c>
      <c r="G246" s="62">
        <v>201204</v>
      </c>
      <c r="H246" s="43" t="s">
        <v>29</v>
      </c>
      <c r="I246" s="45">
        <v>172</v>
      </c>
      <c r="J246" s="64">
        <v>114.9</v>
      </c>
      <c r="K246" s="64">
        <v>8023.79</v>
      </c>
      <c r="M246" s="44"/>
      <c r="N246" s="44"/>
      <c r="O246" s="62"/>
      <c r="P246" s="43"/>
      <c r="Q246" s="45"/>
      <c r="R246" s="64"/>
      <c r="S246" s="64"/>
    </row>
    <row r="247" spans="1:19">
      <c r="A247" s="43" t="s">
        <v>26</v>
      </c>
      <c r="B247" s="58">
        <v>2375740008</v>
      </c>
      <c r="C247" s="58">
        <v>781128</v>
      </c>
      <c r="D247" s="60" t="s">
        <v>27</v>
      </c>
      <c r="E247" s="44">
        <v>40998</v>
      </c>
      <c r="F247" s="44">
        <v>41030</v>
      </c>
      <c r="G247" s="62">
        <v>201204</v>
      </c>
      <c r="H247" s="43" t="s">
        <v>31</v>
      </c>
      <c r="I247" s="45">
        <v>1582</v>
      </c>
      <c r="J247" s="64">
        <v>2526.4499999999998</v>
      </c>
      <c r="K247" s="64">
        <v>8023.79</v>
      </c>
      <c r="M247" s="44"/>
      <c r="N247" s="44"/>
      <c r="O247" s="62"/>
      <c r="P247" s="43"/>
      <c r="Q247" s="45"/>
      <c r="R247" s="64"/>
      <c r="S247" s="64"/>
    </row>
    <row r="248" spans="1:19">
      <c r="A248" s="43" t="s">
        <v>26</v>
      </c>
      <c r="B248" s="58">
        <v>2375740008</v>
      </c>
      <c r="C248" s="58">
        <v>781128</v>
      </c>
      <c r="D248" s="60" t="s">
        <v>27</v>
      </c>
      <c r="E248" s="44">
        <v>40998</v>
      </c>
      <c r="F248" s="44">
        <v>41030</v>
      </c>
      <c r="G248" s="62">
        <v>201204</v>
      </c>
      <c r="H248" s="43" t="s">
        <v>32</v>
      </c>
      <c r="I248" s="45">
        <v>1636</v>
      </c>
      <c r="J248" s="64">
        <v>1047.04</v>
      </c>
      <c r="K248" s="64">
        <v>8023.79</v>
      </c>
      <c r="M248" s="44"/>
      <c r="N248" s="44"/>
      <c r="O248" s="62"/>
      <c r="P248" s="43"/>
      <c r="Q248" s="45"/>
      <c r="R248" s="64"/>
      <c r="S248" s="64"/>
    </row>
    <row r="249" spans="1:19">
      <c r="A249" s="43" t="s">
        <v>26</v>
      </c>
      <c r="B249" s="58">
        <v>2375740008</v>
      </c>
      <c r="C249" s="58">
        <v>781128</v>
      </c>
      <c r="D249" s="60" t="s">
        <v>27</v>
      </c>
      <c r="E249" s="44">
        <v>40998</v>
      </c>
      <c r="F249" s="44">
        <v>41030</v>
      </c>
      <c r="G249" s="62">
        <v>201204</v>
      </c>
      <c r="H249" s="43" t="s">
        <v>33</v>
      </c>
      <c r="I249" s="45">
        <v>1636</v>
      </c>
      <c r="J249" s="64">
        <v>4335.3999999999996</v>
      </c>
      <c r="K249" s="64">
        <v>8023.79</v>
      </c>
      <c r="M249" s="44"/>
      <c r="N249" s="44"/>
      <c r="O249" s="62"/>
      <c r="P249" s="43"/>
      <c r="Q249" s="45"/>
      <c r="R249" s="64"/>
      <c r="S249" s="64"/>
    </row>
    <row r="250" spans="1:19">
      <c r="A250" s="43" t="s">
        <v>26</v>
      </c>
      <c r="B250" s="58">
        <v>2375740008</v>
      </c>
      <c r="C250" s="58">
        <v>781129</v>
      </c>
      <c r="D250" s="60" t="s">
        <v>27</v>
      </c>
      <c r="E250" s="44">
        <v>41030</v>
      </c>
      <c r="F250" s="44">
        <v>41060</v>
      </c>
      <c r="G250" s="62">
        <v>201205</v>
      </c>
      <c r="H250" s="43" t="s">
        <v>29</v>
      </c>
      <c r="I250" s="45">
        <v>191</v>
      </c>
      <c r="J250" s="64">
        <v>127.59</v>
      </c>
      <c r="K250" s="64">
        <v>6121.99</v>
      </c>
      <c r="M250" s="44"/>
      <c r="N250" s="44"/>
      <c r="O250" s="62"/>
      <c r="P250" s="43"/>
      <c r="Q250" s="45"/>
      <c r="R250" s="64"/>
      <c r="S250" s="64"/>
    </row>
    <row r="251" spans="1:19">
      <c r="A251" s="43" t="s">
        <v>26</v>
      </c>
      <c r="B251" s="58">
        <v>2375740008</v>
      </c>
      <c r="C251" s="58">
        <v>781129</v>
      </c>
      <c r="D251" s="60" t="s">
        <v>27</v>
      </c>
      <c r="E251" s="44">
        <v>41030</v>
      </c>
      <c r="F251" s="44">
        <v>41060</v>
      </c>
      <c r="G251" s="62">
        <v>201205</v>
      </c>
      <c r="H251" s="43" t="s">
        <v>31</v>
      </c>
      <c r="I251" s="45">
        <v>1199</v>
      </c>
      <c r="J251" s="64">
        <v>1914.8</v>
      </c>
      <c r="K251" s="64">
        <v>6121.99</v>
      </c>
      <c r="M251" s="44"/>
      <c r="N251" s="44"/>
      <c r="O251" s="62"/>
      <c r="P251" s="43"/>
      <c r="Q251" s="45"/>
      <c r="R251" s="64"/>
      <c r="S251" s="64"/>
    </row>
    <row r="252" spans="1:19">
      <c r="A252" s="43" t="s">
        <v>26</v>
      </c>
      <c r="B252" s="58">
        <v>2375740008</v>
      </c>
      <c r="C252" s="58">
        <v>781129</v>
      </c>
      <c r="D252" s="60" t="s">
        <v>27</v>
      </c>
      <c r="E252" s="44">
        <v>41030</v>
      </c>
      <c r="F252" s="44">
        <v>41060</v>
      </c>
      <c r="G252" s="62">
        <v>201205</v>
      </c>
      <c r="H252" s="43" t="s">
        <v>32</v>
      </c>
      <c r="I252" s="45">
        <v>1240</v>
      </c>
      <c r="J252" s="64">
        <v>793.6</v>
      </c>
      <c r="K252" s="64">
        <v>6121.99</v>
      </c>
      <c r="M252" s="44"/>
      <c r="N252" s="44"/>
      <c r="O252" s="62"/>
      <c r="P252" s="43"/>
      <c r="Q252" s="45"/>
      <c r="R252" s="64"/>
      <c r="S252" s="64"/>
    </row>
    <row r="253" spans="1:19">
      <c r="A253" s="43" t="s">
        <v>26</v>
      </c>
      <c r="B253" s="58">
        <v>2375740008</v>
      </c>
      <c r="C253" s="58">
        <v>781129</v>
      </c>
      <c r="D253" s="60" t="s">
        <v>27</v>
      </c>
      <c r="E253" s="44">
        <v>41030</v>
      </c>
      <c r="F253" s="44">
        <v>41060</v>
      </c>
      <c r="G253" s="62">
        <v>201205</v>
      </c>
      <c r="H253" s="43" t="s">
        <v>33</v>
      </c>
      <c r="I253" s="45">
        <v>1240</v>
      </c>
      <c r="J253" s="64">
        <v>3286</v>
      </c>
      <c r="K253" s="64">
        <v>6121.99</v>
      </c>
      <c r="M253" s="44"/>
      <c r="N253" s="44"/>
      <c r="O253" s="62"/>
      <c r="P253" s="43"/>
      <c r="Q253" s="45"/>
      <c r="R253" s="64"/>
      <c r="S253" s="64"/>
    </row>
    <row r="254" spans="1:19">
      <c r="A254" s="43" t="s">
        <v>26</v>
      </c>
      <c r="B254" s="58">
        <v>2375740008</v>
      </c>
      <c r="C254" s="58">
        <v>781130</v>
      </c>
      <c r="D254" s="60" t="s">
        <v>27</v>
      </c>
      <c r="E254" s="44">
        <v>41060</v>
      </c>
      <c r="F254" s="44">
        <v>41089</v>
      </c>
      <c r="G254" s="62">
        <v>201206</v>
      </c>
      <c r="H254" s="43" t="s">
        <v>29</v>
      </c>
      <c r="I254" s="45">
        <v>226</v>
      </c>
      <c r="J254" s="64">
        <v>150.97</v>
      </c>
      <c r="K254" s="64">
        <v>5140.0600000000004</v>
      </c>
      <c r="M254" s="44"/>
      <c r="N254" s="44"/>
      <c r="O254" s="62"/>
      <c r="P254" s="43"/>
      <c r="Q254" s="45"/>
      <c r="R254" s="64"/>
      <c r="S254" s="64"/>
    </row>
    <row r="255" spans="1:19">
      <c r="A255" s="43" t="s">
        <v>26</v>
      </c>
      <c r="B255" s="58">
        <v>2375740008</v>
      </c>
      <c r="C255" s="58">
        <v>781130</v>
      </c>
      <c r="D255" s="60" t="s">
        <v>27</v>
      </c>
      <c r="E255" s="44">
        <v>41060</v>
      </c>
      <c r="F255" s="44">
        <v>41089</v>
      </c>
      <c r="G255" s="62">
        <v>201206</v>
      </c>
      <c r="H255" s="43" t="s">
        <v>31</v>
      </c>
      <c r="I255" s="45">
        <v>998</v>
      </c>
      <c r="J255" s="64">
        <v>1593.81</v>
      </c>
      <c r="K255" s="64">
        <v>5140.0600000000004</v>
      </c>
      <c r="M255" s="44"/>
      <c r="N255" s="44"/>
      <c r="O255" s="62"/>
      <c r="P255" s="43"/>
      <c r="Q255" s="45"/>
      <c r="R255" s="64"/>
      <c r="S255" s="64"/>
    </row>
    <row r="256" spans="1:19">
      <c r="A256" s="43" t="s">
        <v>26</v>
      </c>
      <c r="B256" s="58">
        <v>2375740008</v>
      </c>
      <c r="C256" s="58">
        <v>781130</v>
      </c>
      <c r="D256" s="60" t="s">
        <v>27</v>
      </c>
      <c r="E256" s="44">
        <v>41060</v>
      </c>
      <c r="F256" s="44">
        <v>41089</v>
      </c>
      <c r="G256" s="62">
        <v>201206</v>
      </c>
      <c r="H256" s="43" t="s">
        <v>32</v>
      </c>
      <c r="I256" s="45">
        <v>1032</v>
      </c>
      <c r="J256" s="64">
        <v>660.48</v>
      </c>
      <c r="K256" s="64">
        <v>5140.0600000000004</v>
      </c>
      <c r="M256" s="44"/>
      <c r="N256" s="44"/>
      <c r="O256" s="62"/>
      <c r="P256" s="43"/>
      <c r="Q256" s="45"/>
      <c r="R256" s="64"/>
      <c r="S256" s="64"/>
    </row>
    <row r="257" spans="1:19">
      <c r="A257" s="43" t="s">
        <v>26</v>
      </c>
      <c r="B257" s="58">
        <v>2375740008</v>
      </c>
      <c r="C257" s="58">
        <v>781130</v>
      </c>
      <c r="D257" s="60" t="s">
        <v>27</v>
      </c>
      <c r="E257" s="44">
        <v>41060</v>
      </c>
      <c r="F257" s="44">
        <v>41089</v>
      </c>
      <c r="G257" s="62">
        <v>201206</v>
      </c>
      <c r="H257" s="43" t="s">
        <v>33</v>
      </c>
      <c r="I257" s="45">
        <v>1032</v>
      </c>
      <c r="J257" s="64">
        <v>2734.8</v>
      </c>
      <c r="K257" s="64">
        <v>5140.0600000000004</v>
      </c>
      <c r="M257" s="44"/>
      <c r="N257" s="44"/>
      <c r="O257" s="62"/>
      <c r="P257" s="43"/>
      <c r="Q257" s="45"/>
      <c r="R257" s="64"/>
      <c r="S257" s="64"/>
    </row>
    <row r="258" spans="1:19">
      <c r="A258" s="43" t="s">
        <v>26</v>
      </c>
      <c r="B258" s="58">
        <v>2375740008</v>
      </c>
      <c r="C258" s="58">
        <v>781131</v>
      </c>
      <c r="D258" s="60" t="s">
        <v>27</v>
      </c>
      <c r="E258" s="44">
        <v>41089</v>
      </c>
      <c r="F258" s="44">
        <v>41121</v>
      </c>
      <c r="G258" s="62">
        <v>201207</v>
      </c>
      <c r="H258" s="43" t="s">
        <v>29</v>
      </c>
      <c r="I258" s="45">
        <v>222</v>
      </c>
      <c r="J258" s="64">
        <v>148.30000000000001</v>
      </c>
      <c r="K258" s="64">
        <v>4800.09</v>
      </c>
      <c r="M258" s="44"/>
      <c r="N258" s="44"/>
      <c r="O258" s="62"/>
      <c r="P258" s="43"/>
      <c r="Q258" s="45"/>
      <c r="R258" s="64"/>
      <c r="S258" s="64"/>
    </row>
    <row r="259" spans="1:19">
      <c r="A259" s="43" t="s">
        <v>26</v>
      </c>
      <c r="B259" s="58">
        <v>2375740008</v>
      </c>
      <c r="C259" s="58">
        <v>781131</v>
      </c>
      <c r="D259" s="60" t="s">
        <v>27</v>
      </c>
      <c r="E259" s="44">
        <v>41089</v>
      </c>
      <c r="F259" s="44">
        <v>41121</v>
      </c>
      <c r="G259" s="62">
        <v>201207</v>
      </c>
      <c r="H259" s="43" t="s">
        <v>31</v>
      </c>
      <c r="I259" s="45">
        <v>931</v>
      </c>
      <c r="J259" s="64">
        <v>1486.81</v>
      </c>
      <c r="K259" s="64">
        <v>4800.09</v>
      </c>
      <c r="M259" s="44"/>
      <c r="N259" s="44"/>
      <c r="O259" s="62"/>
      <c r="P259" s="43"/>
      <c r="Q259" s="45"/>
      <c r="R259" s="64"/>
      <c r="S259" s="64"/>
    </row>
    <row r="260" spans="1:19">
      <c r="A260" s="43" t="s">
        <v>26</v>
      </c>
      <c r="B260" s="58">
        <v>2375740008</v>
      </c>
      <c r="C260" s="58">
        <v>781131</v>
      </c>
      <c r="D260" s="60" t="s">
        <v>27</v>
      </c>
      <c r="E260" s="44">
        <v>41089</v>
      </c>
      <c r="F260" s="44">
        <v>41121</v>
      </c>
      <c r="G260" s="62">
        <v>201207</v>
      </c>
      <c r="H260" s="43" t="s">
        <v>32</v>
      </c>
      <c r="I260" s="45">
        <v>962</v>
      </c>
      <c r="J260" s="64">
        <v>615.67999999999995</v>
      </c>
      <c r="K260" s="64">
        <v>4800.09</v>
      </c>
      <c r="M260" s="44"/>
      <c r="N260" s="44"/>
      <c r="O260" s="62"/>
      <c r="P260" s="43"/>
      <c r="Q260" s="45"/>
      <c r="R260" s="64"/>
      <c r="S260" s="64"/>
    </row>
    <row r="261" spans="1:19">
      <c r="A261" s="43" t="s">
        <v>26</v>
      </c>
      <c r="B261" s="58">
        <v>2375740008</v>
      </c>
      <c r="C261" s="58">
        <v>781131</v>
      </c>
      <c r="D261" s="60" t="s">
        <v>27</v>
      </c>
      <c r="E261" s="44">
        <v>41089</v>
      </c>
      <c r="F261" s="44">
        <v>41121</v>
      </c>
      <c r="G261" s="62">
        <v>201207</v>
      </c>
      <c r="H261" s="43" t="s">
        <v>33</v>
      </c>
      <c r="I261" s="45">
        <v>962</v>
      </c>
      <c r="J261" s="64">
        <v>2549.3000000000002</v>
      </c>
      <c r="K261" s="64">
        <v>4800.09</v>
      </c>
      <c r="M261" s="44"/>
      <c r="N261" s="44"/>
      <c r="O261" s="62"/>
      <c r="P261" s="43"/>
      <c r="Q261" s="45"/>
      <c r="R261" s="64"/>
      <c r="S261" s="64"/>
    </row>
    <row r="262" spans="1:19">
      <c r="A262" s="43" t="s">
        <v>26</v>
      </c>
      <c r="B262" s="58">
        <v>2375740008</v>
      </c>
      <c r="C262" s="58">
        <v>781132</v>
      </c>
      <c r="D262" s="60" t="s">
        <v>27</v>
      </c>
      <c r="E262" s="44">
        <v>41121</v>
      </c>
      <c r="F262" s="44">
        <v>41151</v>
      </c>
      <c r="G262" s="62">
        <v>201208</v>
      </c>
      <c r="H262" s="43" t="s">
        <v>29</v>
      </c>
      <c r="I262" s="45">
        <v>210</v>
      </c>
      <c r="J262" s="64">
        <v>140.28</v>
      </c>
      <c r="K262" s="64">
        <v>4915.9399999999996</v>
      </c>
      <c r="M262" s="44"/>
      <c r="N262" s="44"/>
      <c r="O262" s="62"/>
      <c r="P262" s="43"/>
      <c r="Q262" s="45"/>
      <c r="R262" s="64"/>
      <c r="S262" s="64"/>
    </row>
    <row r="263" spans="1:19">
      <c r="A263" s="43" t="s">
        <v>26</v>
      </c>
      <c r="B263" s="58">
        <v>2375740008</v>
      </c>
      <c r="C263" s="58">
        <v>781132</v>
      </c>
      <c r="D263" s="60" t="s">
        <v>27</v>
      </c>
      <c r="E263" s="44">
        <v>41121</v>
      </c>
      <c r="F263" s="44">
        <v>41151</v>
      </c>
      <c r="G263" s="62">
        <v>201208</v>
      </c>
      <c r="H263" s="43" t="s">
        <v>31</v>
      </c>
      <c r="I263" s="45">
        <v>955</v>
      </c>
      <c r="J263" s="64">
        <v>1525.14</v>
      </c>
      <c r="K263" s="64">
        <v>4915.9399999999996</v>
      </c>
      <c r="M263" s="44"/>
      <c r="N263" s="44"/>
      <c r="O263" s="62"/>
      <c r="P263" s="43"/>
      <c r="Q263" s="45"/>
      <c r="R263" s="64"/>
      <c r="S263" s="64"/>
    </row>
    <row r="264" spans="1:19">
      <c r="A264" s="43" t="s">
        <v>26</v>
      </c>
      <c r="B264" s="58">
        <v>2375740008</v>
      </c>
      <c r="C264" s="58">
        <v>781132</v>
      </c>
      <c r="D264" s="60" t="s">
        <v>27</v>
      </c>
      <c r="E264" s="44">
        <v>41121</v>
      </c>
      <c r="F264" s="44">
        <v>41151</v>
      </c>
      <c r="G264" s="62">
        <v>201208</v>
      </c>
      <c r="H264" s="43" t="s">
        <v>32</v>
      </c>
      <c r="I264" s="45">
        <v>988</v>
      </c>
      <c r="J264" s="64">
        <v>632.32000000000005</v>
      </c>
      <c r="K264" s="64">
        <v>4915.9399999999996</v>
      </c>
      <c r="M264" s="44"/>
      <c r="N264" s="44"/>
      <c r="O264" s="62"/>
      <c r="P264" s="43"/>
      <c r="Q264" s="45"/>
      <c r="R264" s="64"/>
      <c r="S264" s="64"/>
    </row>
    <row r="265" spans="1:19">
      <c r="A265" s="43" t="s">
        <v>26</v>
      </c>
      <c r="B265" s="58">
        <v>2375740008</v>
      </c>
      <c r="C265" s="58">
        <v>781132</v>
      </c>
      <c r="D265" s="60" t="s">
        <v>27</v>
      </c>
      <c r="E265" s="44">
        <v>41121</v>
      </c>
      <c r="F265" s="44">
        <v>41151</v>
      </c>
      <c r="G265" s="62">
        <v>201208</v>
      </c>
      <c r="H265" s="43" t="s">
        <v>33</v>
      </c>
      <c r="I265" s="45">
        <v>988</v>
      </c>
      <c r="J265" s="64">
        <v>2618.1999999999998</v>
      </c>
      <c r="K265" s="64">
        <v>4915.9399999999996</v>
      </c>
      <c r="M265" s="44"/>
      <c r="N265" s="44"/>
      <c r="O265" s="62"/>
      <c r="P265" s="43"/>
      <c r="Q265" s="45"/>
      <c r="R265" s="64"/>
      <c r="S265" s="64"/>
    </row>
    <row r="266" spans="1:19">
      <c r="A266" s="43" t="s">
        <v>26</v>
      </c>
      <c r="B266" s="58">
        <v>2375740008</v>
      </c>
      <c r="C266" s="58">
        <v>781133</v>
      </c>
      <c r="D266" s="60" t="s">
        <v>27</v>
      </c>
      <c r="E266" s="44">
        <v>41151</v>
      </c>
      <c r="F266" s="44">
        <v>41181</v>
      </c>
      <c r="G266" s="62">
        <v>201209</v>
      </c>
      <c r="H266" s="43" t="s">
        <v>29</v>
      </c>
      <c r="I266" s="45">
        <v>192</v>
      </c>
      <c r="J266" s="64">
        <v>128.26</v>
      </c>
      <c r="K266" s="64">
        <v>6381.9</v>
      </c>
      <c r="M266" s="44"/>
      <c r="N266" s="44"/>
      <c r="O266" s="62"/>
      <c r="P266" s="43"/>
      <c r="Q266" s="45"/>
      <c r="R266" s="64"/>
      <c r="S266" s="64"/>
    </row>
    <row r="267" spans="1:19">
      <c r="A267" s="43" t="s">
        <v>26</v>
      </c>
      <c r="B267" s="58">
        <v>2375740008</v>
      </c>
      <c r="C267" s="58">
        <v>781133</v>
      </c>
      <c r="D267" s="60" t="s">
        <v>27</v>
      </c>
      <c r="E267" s="44">
        <v>41151</v>
      </c>
      <c r="F267" s="44">
        <v>41181</v>
      </c>
      <c r="G267" s="62">
        <v>201209</v>
      </c>
      <c r="H267" s="43" t="s">
        <v>31</v>
      </c>
      <c r="I267" s="45">
        <v>1253</v>
      </c>
      <c r="J267" s="64">
        <v>2001.04</v>
      </c>
      <c r="K267" s="64">
        <v>6381.9</v>
      </c>
      <c r="M267" s="44"/>
      <c r="N267" s="44"/>
      <c r="O267" s="62"/>
      <c r="P267" s="43"/>
      <c r="Q267" s="45"/>
      <c r="R267" s="64"/>
      <c r="S267" s="64"/>
    </row>
    <row r="268" spans="1:19">
      <c r="A268" s="43" t="s">
        <v>26</v>
      </c>
      <c r="B268" s="58">
        <v>2375740008</v>
      </c>
      <c r="C268" s="58">
        <v>781133</v>
      </c>
      <c r="D268" s="60" t="s">
        <v>27</v>
      </c>
      <c r="E268" s="44">
        <v>41151</v>
      </c>
      <c r="F268" s="44">
        <v>41181</v>
      </c>
      <c r="G268" s="62">
        <v>201209</v>
      </c>
      <c r="H268" s="43" t="s">
        <v>32</v>
      </c>
      <c r="I268" s="45">
        <v>1295</v>
      </c>
      <c r="J268" s="64">
        <v>828.8</v>
      </c>
      <c r="K268" s="64">
        <v>6381.9</v>
      </c>
      <c r="M268" s="44"/>
      <c r="N268" s="44"/>
      <c r="O268" s="62"/>
      <c r="P268" s="43"/>
      <c r="Q268" s="45"/>
      <c r="R268" s="64"/>
      <c r="S268" s="64"/>
    </row>
    <row r="269" spans="1:19">
      <c r="A269" s="43" t="s">
        <v>26</v>
      </c>
      <c r="B269" s="58">
        <v>2375740008</v>
      </c>
      <c r="C269" s="58">
        <v>781133</v>
      </c>
      <c r="D269" s="60" t="s">
        <v>27</v>
      </c>
      <c r="E269" s="44">
        <v>41151</v>
      </c>
      <c r="F269" s="44">
        <v>41181</v>
      </c>
      <c r="G269" s="62">
        <v>201209</v>
      </c>
      <c r="H269" s="43" t="s">
        <v>33</v>
      </c>
      <c r="I269" s="45">
        <v>1292</v>
      </c>
      <c r="J269" s="64">
        <v>3423.8</v>
      </c>
      <c r="K269" s="64">
        <v>6381.9</v>
      </c>
      <c r="M269" s="44"/>
      <c r="N269" s="44"/>
      <c r="O269" s="62"/>
      <c r="P269" s="43"/>
      <c r="Q269" s="45"/>
      <c r="R269" s="64"/>
      <c r="S269" s="64"/>
    </row>
    <row r="270" spans="1:19">
      <c r="A270" s="43" t="s">
        <v>26</v>
      </c>
      <c r="B270" s="58">
        <v>2375740008</v>
      </c>
      <c r="C270" s="58">
        <v>781134</v>
      </c>
      <c r="D270" s="60" t="s">
        <v>27</v>
      </c>
      <c r="E270" s="44">
        <v>41181</v>
      </c>
      <c r="F270" s="44">
        <v>41213</v>
      </c>
      <c r="G270" s="62">
        <v>201210</v>
      </c>
      <c r="H270" s="43" t="s">
        <v>29</v>
      </c>
      <c r="I270" s="45">
        <v>161</v>
      </c>
      <c r="J270" s="64">
        <v>107.55</v>
      </c>
      <c r="K270" s="64">
        <v>8422.16</v>
      </c>
    </row>
    <row r="271" spans="1:19">
      <c r="A271" s="43" t="s">
        <v>26</v>
      </c>
      <c r="B271" s="58">
        <v>2375740008</v>
      </c>
      <c r="C271" s="58">
        <v>781134</v>
      </c>
      <c r="D271" s="60" t="s">
        <v>27</v>
      </c>
      <c r="E271" s="44">
        <v>41181</v>
      </c>
      <c r="F271" s="44">
        <v>41213</v>
      </c>
      <c r="G271" s="62">
        <v>201210</v>
      </c>
      <c r="H271" s="43" t="s">
        <v>31</v>
      </c>
      <c r="I271" s="45">
        <v>1663</v>
      </c>
      <c r="J271" s="64">
        <v>2655.81</v>
      </c>
      <c r="K271" s="64">
        <v>8422.16</v>
      </c>
    </row>
    <row r="272" spans="1:19">
      <c r="A272" s="43" t="s">
        <v>26</v>
      </c>
      <c r="B272" s="58">
        <v>2375740008</v>
      </c>
      <c r="C272" s="58">
        <v>781134</v>
      </c>
      <c r="D272" s="60" t="s">
        <v>27</v>
      </c>
      <c r="E272" s="44">
        <v>41181</v>
      </c>
      <c r="F272" s="44">
        <v>41213</v>
      </c>
      <c r="G272" s="62">
        <v>201210</v>
      </c>
      <c r="H272" s="43" t="s">
        <v>32</v>
      </c>
      <c r="I272" s="45">
        <v>1720</v>
      </c>
      <c r="J272" s="64">
        <v>1100.8</v>
      </c>
      <c r="K272" s="64">
        <v>8422.16</v>
      </c>
    </row>
    <row r="273" spans="1:13">
      <c r="A273" s="43" t="s">
        <v>26</v>
      </c>
      <c r="B273" s="58">
        <v>2375740008</v>
      </c>
      <c r="C273" s="58">
        <v>781134</v>
      </c>
      <c r="D273" s="60" t="s">
        <v>27</v>
      </c>
      <c r="E273" s="44">
        <v>41181</v>
      </c>
      <c r="F273" s="44">
        <v>41213</v>
      </c>
      <c r="G273" s="62">
        <v>201210</v>
      </c>
      <c r="H273" s="43" t="s">
        <v>33</v>
      </c>
      <c r="I273" s="45">
        <v>1720</v>
      </c>
      <c r="J273" s="64">
        <v>4558</v>
      </c>
      <c r="K273" s="64">
        <v>8422.16</v>
      </c>
    </row>
    <row r="274" spans="1:13">
      <c r="A274" s="43" t="s">
        <v>26</v>
      </c>
      <c r="B274" s="58">
        <v>2375740008</v>
      </c>
      <c r="C274" s="58">
        <v>781135</v>
      </c>
      <c r="D274" s="60" t="s">
        <v>27</v>
      </c>
      <c r="E274" s="44">
        <v>41213</v>
      </c>
      <c r="F274" s="44">
        <v>41242</v>
      </c>
      <c r="G274" s="62">
        <v>201211</v>
      </c>
      <c r="H274" s="43" t="s">
        <v>29</v>
      </c>
      <c r="I274" s="45">
        <v>149</v>
      </c>
      <c r="J274" s="64">
        <v>99.53</v>
      </c>
      <c r="K274" s="64">
        <v>9256.49</v>
      </c>
    </row>
    <row r="275" spans="1:13">
      <c r="A275" s="43" t="s">
        <v>26</v>
      </c>
      <c r="B275" s="58">
        <v>2375740008</v>
      </c>
      <c r="C275" s="58">
        <v>781135</v>
      </c>
      <c r="D275" s="60" t="s">
        <v>27</v>
      </c>
      <c r="E275" s="44">
        <v>41213</v>
      </c>
      <c r="F275" s="44">
        <v>41242</v>
      </c>
      <c r="G275" s="62">
        <v>201211</v>
      </c>
      <c r="H275" s="43" t="s">
        <v>31</v>
      </c>
      <c r="I275" s="45">
        <v>1832</v>
      </c>
      <c r="J275" s="64">
        <v>2925.7</v>
      </c>
      <c r="K275" s="64">
        <v>9256.49</v>
      </c>
    </row>
    <row r="276" spans="1:13">
      <c r="A276" s="43" t="s">
        <v>26</v>
      </c>
      <c r="B276" s="58">
        <v>2375740008</v>
      </c>
      <c r="C276" s="58">
        <v>781135</v>
      </c>
      <c r="D276" s="60" t="s">
        <v>27</v>
      </c>
      <c r="E276" s="44">
        <v>41213</v>
      </c>
      <c r="F276" s="44">
        <v>41242</v>
      </c>
      <c r="G276" s="62">
        <v>201211</v>
      </c>
      <c r="H276" s="43" t="s">
        <v>32</v>
      </c>
      <c r="I276" s="45">
        <v>1894</v>
      </c>
      <c r="J276" s="64">
        <v>1212.1600000000001</v>
      </c>
      <c r="K276" s="64">
        <v>9256.49</v>
      </c>
    </row>
    <row r="277" spans="1:13">
      <c r="A277" s="43" t="s">
        <v>26</v>
      </c>
      <c r="B277" s="58">
        <v>2375740008</v>
      </c>
      <c r="C277" s="58">
        <v>781135</v>
      </c>
      <c r="D277" s="60" t="s">
        <v>27</v>
      </c>
      <c r="E277" s="44">
        <v>41213</v>
      </c>
      <c r="F277" s="44">
        <v>41242</v>
      </c>
      <c r="G277" s="62">
        <v>201211</v>
      </c>
      <c r="H277" s="43" t="s">
        <v>33</v>
      </c>
      <c r="I277" s="45">
        <v>1894</v>
      </c>
      <c r="J277" s="64">
        <v>5019.1000000000004</v>
      </c>
      <c r="K277" s="64">
        <v>9256.49</v>
      </c>
    </row>
    <row r="278" spans="1:13">
      <c r="A278" s="43" t="s">
        <v>26</v>
      </c>
      <c r="B278" s="58">
        <v>2375740008</v>
      </c>
      <c r="C278" s="58">
        <v>781136</v>
      </c>
      <c r="D278" s="60" t="s">
        <v>27</v>
      </c>
      <c r="E278" s="44">
        <v>41242</v>
      </c>
      <c r="F278" s="44">
        <v>41275</v>
      </c>
      <c r="G278" s="62">
        <v>201212</v>
      </c>
      <c r="H278" s="43" t="s">
        <v>29</v>
      </c>
      <c r="I278" s="45">
        <v>150</v>
      </c>
      <c r="J278" s="64">
        <v>100.2</v>
      </c>
      <c r="K278" s="64">
        <v>10301.58</v>
      </c>
    </row>
    <row r="279" spans="1:13">
      <c r="A279" s="43" t="s">
        <v>26</v>
      </c>
      <c r="B279" s="58">
        <v>2375740008</v>
      </c>
      <c r="C279" s="58">
        <v>781136</v>
      </c>
      <c r="D279" s="60" t="s">
        <v>27</v>
      </c>
      <c r="E279" s="44">
        <v>41242</v>
      </c>
      <c r="F279" s="44">
        <v>41275</v>
      </c>
      <c r="G279" s="62">
        <v>201212</v>
      </c>
      <c r="H279" s="43" t="s">
        <v>31</v>
      </c>
      <c r="I279" s="45">
        <v>2041</v>
      </c>
      <c r="J279" s="64">
        <v>3259.48</v>
      </c>
      <c r="K279" s="64">
        <v>10301.58</v>
      </c>
    </row>
    <row r="280" spans="1:13">
      <c r="A280" s="43" t="s">
        <v>26</v>
      </c>
      <c r="B280" s="58">
        <v>2375740008</v>
      </c>
      <c r="C280" s="58">
        <v>781136</v>
      </c>
      <c r="D280" s="60" t="s">
        <v>27</v>
      </c>
      <c r="E280" s="44">
        <v>41242</v>
      </c>
      <c r="F280" s="44">
        <v>41275</v>
      </c>
      <c r="G280" s="62">
        <v>201212</v>
      </c>
      <c r="H280" s="43" t="s">
        <v>32</v>
      </c>
      <c r="I280" s="45">
        <v>2110</v>
      </c>
      <c r="J280" s="64">
        <v>1350.4</v>
      </c>
      <c r="K280" s="64">
        <v>10301.58</v>
      </c>
    </row>
    <row r="281" spans="1:13">
      <c r="A281" s="43" t="s">
        <v>26</v>
      </c>
      <c r="B281" s="58">
        <v>2375740008</v>
      </c>
      <c r="C281" s="58">
        <v>781136</v>
      </c>
      <c r="D281" s="60" t="s">
        <v>27</v>
      </c>
      <c r="E281" s="44">
        <v>41242</v>
      </c>
      <c r="F281" s="44">
        <v>41275</v>
      </c>
      <c r="G281" s="62">
        <v>201212</v>
      </c>
      <c r="H281" s="43" t="s">
        <v>33</v>
      </c>
      <c r="I281" s="45">
        <v>2110</v>
      </c>
      <c r="J281" s="64">
        <v>5591.5</v>
      </c>
      <c r="K281" s="64">
        <v>10301.58</v>
      </c>
      <c r="M281" s="75">
        <f>SUM(J231:J281)</f>
        <v>97437.31</v>
      </c>
    </row>
    <row r="282" spans="1:13">
      <c r="A282" s="43" t="s">
        <v>26</v>
      </c>
      <c r="B282" s="58">
        <v>2375740008</v>
      </c>
      <c r="C282" s="58">
        <v>781137</v>
      </c>
      <c r="D282" s="60" t="s">
        <v>27</v>
      </c>
      <c r="E282" s="44">
        <v>41275</v>
      </c>
      <c r="F282" s="44">
        <v>41305</v>
      </c>
      <c r="G282" s="62">
        <v>201301</v>
      </c>
      <c r="H282" s="43" t="s">
        <v>29</v>
      </c>
      <c r="I282" s="45">
        <v>148</v>
      </c>
      <c r="J282" s="76">
        <v>99.9</v>
      </c>
      <c r="K282" s="64">
        <v>14796.42</v>
      </c>
    </row>
    <row r="283" spans="1:13">
      <c r="A283" s="43" t="s">
        <v>26</v>
      </c>
      <c r="B283" s="58">
        <v>2375740008</v>
      </c>
      <c r="C283" s="58">
        <v>781137</v>
      </c>
      <c r="D283" s="60" t="s">
        <v>27</v>
      </c>
      <c r="E283" s="44">
        <v>41275</v>
      </c>
      <c r="F283" s="44">
        <v>41305</v>
      </c>
      <c r="G283" s="62">
        <v>201301</v>
      </c>
      <c r="H283" s="43" t="s">
        <v>31</v>
      </c>
      <c r="I283" s="45">
        <v>2605</v>
      </c>
      <c r="J283" s="76">
        <v>4204.47</v>
      </c>
      <c r="K283" s="64">
        <v>14796.42</v>
      </c>
    </row>
    <row r="284" spans="1:13">
      <c r="A284" s="43" t="s">
        <v>26</v>
      </c>
      <c r="B284" s="58">
        <v>2375740008</v>
      </c>
      <c r="C284" s="58">
        <v>781137</v>
      </c>
      <c r="D284" s="60" t="s">
        <v>27</v>
      </c>
      <c r="E284" s="44">
        <v>41275</v>
      </c>
      <c r="F284" s="44">
        <v>41305</v>
      </c>
      <c r="G284" s="62">
        <v>201301</v>
      </c>
      <c r="H284" s="43" t="s">
        <v>36</v>
      </c>
      <c r="I284" s="45">
        <v>148</v>
      </c>
      <c r="J284" s="76">
        <v>1.48</v>
      </c>
      <c r="K284" s="64">
        <v>14796.42</v>
      </c>
    </row>
    <row r="285" spans="1:13">
      <c r="A285" s="43" t="s">
        <v>26</v>
      </c>
      <c r="B285" s="58">
        <v>2375740008</v>
      </c>
      <c r="C285" s="58">
        <v>781137</v>
      </c>
      <c r="D285" s="60" t="s">
        <v>27</v>
      </c>
      <c r="E285" s="44">
        <v>41275</v>
      </c>
      <c r="F285" s="44">
        <v>41305</v>
      </c>
      <c r="G285" s="62">
        <v>201301</v>
      </c>
      <c r="H285" s="43" t="s">
        <v>37</v>
      </c>
      <c r="I285" s="45">
        <v>148</v>
      </c>
      <c r="J285" s="76">
        <v>1.18</v>
      </c>
      <c r="K285" s="64">
        <v>14796.42</v>
      </c>
    </row>
    <row r="286" spans="1:13">
      <c r="A286" s="43" t="s">
        <v>26</v>
      </c>
      <c r="B286" s="58">
        <v>2375740008</v>
      </c>
      <c r="C286" s="58">
        <v>781137</v>
      </c>
      <c r="D286" s="60" t="s">
        <v>27</v>
      </c>
      <c r="E286" s="44">
        <v>41275</v>
      </c>
      <c r="F286" s="44">
        <v>41305</v>
      </c>
      <c r="G286" s="62">
        <v>201301</v>
      </c>
      <c r="H286" s="43" t="s">
        <v>38</v>
      </c>
      <c r="I286" s="45">
        <v>148</v>
      </c>
      <c r="J286" s="76">
        <v>-0.15</v>
      </c>
      <c r="K286" s="64">
        <v>14796.42</v>
      </c>
    </row>
    <row r="287" spans="1:13">
      <c r="A287" s="43" t="s">
        <v>26</v>
      </c>
      <c r="B287" s="58">
        <v>2375740008</v>
      </c>
      <c r="C287" s="58">
        <v>781137</v>
      </c>
      <c r="D287" s="60" t="s">
        <v>27</v>
      </c>
      <c r="E287" s="44">
        <v>41275</v>
      </c>
      <c r="F287" s="44">
        <v>41305</v>
      </c>
      <c r="G287" s="62">
        <v>201301</v>
      </c>
      <c r="H287" s="43" t="s">
        <v>39</v>
      </c>
      <c r="I287" s="45">
        <v>148</v>
      </c>
      <c r="J287" s="76">
        <v>40.700000000000003</v>
      </c>
      <c r="K287" s="64">
        <v>14796.42</v>
      </c>
    </row>
    <row r="288" spans="1:13">
      <c r="A288" s="43" t="s">
        <v>26</v>
      </c>
      <c r="B288" s="58">
        <v>2375740008</v>
      </c>
      <c r="C288" s="58">
        <v>781137</v>
      </c>
      <c r="D288" s="60" t="s">
        <v>27</v>
      </c>
      <c r="E288" s="44">
        <v>41275</v>
      </c>
      <c r="F288" s="44">
        <v>41305</v>
      </c>
      <c r="G288" s="62">
        <v>201301</v>
      </c>
      <c r="H288" s="43" t="s">
        <v>32</v>
      </c>
      <c r="I288" s="45">
        <v>2693</v>
      </c>
      <c r="J288" s="76">
        <v>1885.1</v>
      </c>
      <c r="K288" s="64">
        <v>14796.42</v>
      </c>
    </row>
    <row r="289" spans="1:11">
      <c r="A289" s="43" t="s">
        <v>26</v>
      </c>
      <c r="B289" s="58">
        <v>2375740008</v>
      </c>
      <c r="C289" s="58">
        <v>781137</v>
      </c>
      <c r="D289" s="60" t="s">
        <v>27</v>
      </c>
      <c r="E289" s="44">
        <v>41275</v>
      </c>
      <c r="F289" s="44">
        <v>41305</v>
      </c>
      <c r="G289" s="62">
        <v>201301</v>
      </c>
      <c r="H289" s="43" t="s">
        <v>33</v>
      </c>
      <c r="I289" s="45">
        <v>2693</v>
      </c>
      <c r="J289" s="76">
        <v>8563.74</v>
      </c>
      <c r="K289" s="64">
        <v>14796.42</v>
      </c>
    </row>
    <row r="290" spans="1:11">
      <c r="A290" s="43" t="s">
        <v>26</v>
      </c>
      <c r="B290" s="58">
        <v>2375740008</v>
      </c>
      <c r="C290" s="58">
        <v>781138</v>
      </c>
      <c r="D290" s="60" t="s">
        <v>27</v>
      </c>
      <c r="E290" s="44">
        <v>41305</v>
      </c>
      <c r="F290" s="44">
        <v>41334</v>
      </c>
      <c r="G290" s="62">
        <v>201302</v>
      </c>
      <c r="H290" s="43" t="s">
        <v>29</v>
      </c>
      <c r="I290" s="45">
        <v>156</v>
      </c>
      <c r="J290" s="76">
        <v>105.3</v>
      </c>
      <c r="K290" s="64">
        <v>13313.33</v>
      </c>
    </row>
    <row r="291" spans="1:11">
      <c r="A291" s="43" t="s">
        <v>26</v>
      </c>
      <c r="B291" s="58">
        <v>2375740008</v>
      </c>
      <c r="C291" s="58">
        <v>781138</v>
      </c>
      <c r="D291" s="60" t="s">
        <v>27</v>
      </c>
      <c r="E291" s="44">
        <v>41305</v>
      </c>
      <c r="F291" s="44">
        <v>41334</v>
      </c>
      <c r="G291" s="62">
        <v>201302</v>
      </c>
      <c r="H291" s="43" t="s">
        <v>31</v>
      </c>
      <c r="I291" s="45">
        <v>2340</v>
      </c>
      <c r="J291" s="76">
        <v>3776.76</v>
      </c>
      <c r="K291" s="64">
        <v>13313.33</v>
      </c>
    </row>
    <row r="292" spans="1:11">
      <c r="A292" s="43" t="s">
        <v>26</v>
      </c>
      <c r="B292" s="58">
        <v>2375740008</v>
      </c>
      <c r="C292" s="58">
        <v>781138</v>
      </c>
      <c r="D292" s="60" t="s">
        <v>27</v>
      </c>
      <c r="E292" s="44">
        <v>41305</v>
      </c>
      <c r="F292" s="44">
        <v>41334</v>
      </c>
      <c r="G292" s="62">
        <v>201302</v>
      </c>
      <c r="H292" s="43" t="s">
        <v>36</v>
      </c>
      <c r="I292" s="45">
        <v>156</v>
      </c>
      <c r="J292" s="76">
        <v>1.56</v>
      </c>
      <c r="K292" s="64">
        <v>13313.33</v>
      </c>
    </row>
    <row r="293" spans="1:11">
      <c r="A293" s="43" t="s">
        <v>26</v>
      </c>
      <c r="B293" s="58">
        <v>2375740008</v>
      </c>
      <c r="C293" s="58">
        <v>781138</v>
      </c>
      <c r="D293" s="60" t="s">
        <v>27</v>
      </c>
      <c r="E293" s="44">
        <v>41305</v>
      </c>
      <c r="F293" s="44">
        <v>41334</v>
      </c>
      <c r="G293" s="62">
        <v>201302</v>
      </c>
      <c r="H293" s="43" t="s">
        <v>37</v>
      </c>
      <c r="I293" s="45">
        <v>156</v>
      </c>
      <c r="J293" s="76">
        <v>1.25</v>
      </c>
      <c r="K293" s="64">
        <v>13313.33</v>
      </c>
    </row>
    <row r="294" spans="1:11">
      <c r="A294" s="43" t="s">
        <v>26</v>
      </c>
      <c r="B294" s="58">
        <v>2375740008</v>
      </c>
      <c r="C294" s="58">
        <v>781138</v>
      </c>
      <c r="D294" s="60" t="s">
        <v>27</v>
      </c>
      <c r="E294" s="44">
        <v>41305</v>
      </c>
      <c r="F294" s="44">
        <v>41334</v>
      </c>
      <c r="G294" s="62">
        <v>201302</v>
      </c>
      <c r="H294" s="43" t="s">
        <v>38</v>
      </c>
      <c r="I294" s="45">
        <v>156</v>
      </c>
      <c r="J294" s="76">
        <v>-0.16</v>
      </c>
      <c r="K294" s="64">
        <v>13313.33</v>
      </c>
    </row>
    <row r="295" spans="1:11">
      <c r="A295" s="43" t="s">
        <v>26</v>
      </c>
      <c r="B295" s="58">
        <v>2375740008</v>
      </c>
      <c r="C295" s="58">
        <v>781138</v>
      </c>
      <c r="D295" s="60" t="s">
        <v>27</v>
      </c>
      <c r="E295" s="44">
        <v>41305</v>
      </c>
      <c r="F295" s="44">
        <v>41334</v>
      </c>
      <c r="G295" s="62">
        <v>201302</v>
      </c>
      <c r="H295" s="43" t="s">
        <v>39</v>
      </c>
      <c r="I295" s="45">
        <v>156</v>
      </c>
      <c r="J295" s="76">
        <v>42.9</v>
      </c>
      <c r="K295" s="64">
        <v>13313.33</v>
      </c>
    </row>
    <row r="296" spans="1:11">
      <c r="A296" s="43" t="s">
        <v>26</v>
      </c>
      <c r="B296" s="58">
        <v>2375740008</v>
      </c>
      <c r="C296" s="58">
        <v>781138</v>
      </c>
      <c r="D296" s="60" t="s">
        <v>27</v>
      </c>
      <c r="E296" s="44">
        <v>41305</v>
      </c>
      <c r="F296" s="44">
        <v>41334</v>
      </c>
      <c r="G296" s="62">
        <v>201302</v>
      </c>
      <c r="H296" s="43" t="s">
        <v>32</v>
      </c>
      <c r="I296" s="45">
        <v>2419</v>
      </c>
      <c r="J296" s="76">
        <v>1693.3</v>
      </c>
      <c r="K296" s="64">
        <v>13313.33</v>
      </c>
    </row>
    <row r="297" spans="1:11">
      <c r="A297" s="43" t="s">
        <v>26</v>
      </c>
      <c r="B297" s="58">
        <v>2375740008</v>
      </c>
      <c r="C297" s="58">
        <v>781138</v>
      </c>
      <c r="D297" s="60" t="s">
        <v>27</v>
      </c>
      <c r="E297" s="44">
        <v>41305</v>
      </c>
      <c r="F297" s="44">
        <v>41334</v>
      </c>
      <c r="G297" s="62">
        <v>201302</v>
      </c>
      <c r="H297" s="43" t="s">
        <v>33</v>
      </c>
      <c r="I297" s="45">
        <v>2419</v>
      </c>
      <c r="J297" s="76">
        <v>7692.42</v>
      </c>
      <c r="K297" s="64">
        <v>13313.33</v>
      </c>
    </row>
    <row r="298" spans="1:11">
      <c r="A298" s="43" t="s">
        <v>26</v>
      </c>
      <c r="B298" s="58">
        <v>2375740008</v>
      </c>
      <c r="C298" s="58">
        <v>781139</v>
      </c>
      <c r="D298" s="60" t="s">
        <v>27</v>
      </c>
      <c r="E298" s="44">
        <v>41334</v>
      </c>
      <c r="F298" s="44">
        <v>41367</v>
      </c>
      <c r="G298" s="62">
        <v>201303</v>
      </c>
      <c r="H298" s="43" t="s">
        <v>29</v>
      </c>
      <c r="I298" s="45">
        <v>152</v>
      </c>
      <c r="J298" s="76">
        <v>102.6</v>
      </c>
      <c r="K298" s="64">
        <v>11485.12</v>
      </c>
    </row>
    <row r="299" spans="1:11">
      <c r="A299" s="43" t="s">
        <v>26</v>
      </c>
      <c r="B299" s="58">
        <v>2375740008</v>
      </c>
      <c r="C299" s="58">
        <v>781139</v>
      </c>
      <c r="D299" s="60" t="s">
        <v>27</v>
      </c>
      <c r="E299" s="44">
        <v>41334</v>
      </c>
      <c r="F299" s="44">
        <v>41367</v>
      </c>
      <c r="G299" s="62">
        <v>201303</v>
      </c>
      <c r="H299" s="43" t="s">
        <v>31</v>
      </c>
      <c r="I299" s="45">
        <v>2015</v>
      </c>
      <c r="J299" s="76">
        <v>3252.21</v>
      </c>
      <c r="K299" s="64">
        <v>11485.12</v>
      </c>
    </row>
    <row r="300" spans="1:11">
      <c r="A300" s="43" t="s">
        <v>26</v>
      </c>
      <c r="B300" s="58">
        <v>2375740008</v>
      </c>
      <c r="C300" s="58">
        <v>781139</v>
      </c>
      <c r="D300" s="60" t="s">
        <v>27</v>
      </c>
      <c r="E300" s="44">
        <v>41334</v>
      </c>
      <c r="F300" s="44">
        <v>41367</v>
      </c>
      <c r="G300" s="62">
        <v>201303</v>
      </c>
      <c r="H300" s="43" t="s">
        <v>36</v>
      </c>
      <c r="I300" s="45">
        <v>152</v>
      </c>
      <c r="J300" s="76">
        <v>1.52</v>
      </c>
      <c r="K300" s="64">
        <v>11485.12</v>
      </c>
    </row>
    <row r="301" spans="1:11">
      <c r="A301" s="43" t="s">
        <v>26</v>
      </c>
      <c r="B301" s="58">
        <v>2375740008</v>
      </c>
      <c r="C301" s="58">
        <v>781139</v>
      </c>
      <c r="D301" s="60" t="s">
        <v>27</v>
      </c>
      <c r="E301" s="44">
        <v>41334</v>
      </c>
      <c r="F301" s="44">
        <v>41367</v>
      </c>
      <c r="G301" s="62">
        <v>201303</v>
      </c>
      <c r="H301" s="43" t="s">
        <v>37</v>
      </c>
      <c r="I301" s="45">
        <v>152</v>
      </c>
      <c r="J301" s="76">
        <v>1.22</v>
      </c>
      <c r="K301" s="64">
        <v>11485.12</v>
      </c>
    </row>
    <row r="302" spans="1:11">
      <c r="A302" s="43" t="s">
        <v>26</v>
      </c>
      <c r="B302" s="58">
        <v>2375740008</v>
      </c>
      <c r="C302" s="58">
        <v>781139</v>
      </c>
      <c r="D302" s="60" t="s">
        <v>27</v>
      </c>
      <c r="E302" s="44">
        <v>41334</v>
      </c>
      <c r="F302" s="44">
        <v>41367</v>
      </c>
      <c r="G302" s="62">
        <v>201303</v>
      </c>
      <c r="H302" s="43" t="s">
        <v>38</v>
      </c>
      <c r="I302" s="45">
        <v>152</v>
      </c>
      <c r="J302" s="76">
        <v>-0.15</v>
      </c>
      <c r="K302" s="64">
        <v>11485.12</v>
      </c>
    </row>
    <row r="303" spans="1:11">
      <c r="A303" s="43" t="s">
        <v>26</v>
      </c>
      <c r="B303" s="58">
        <v>2375740008</v>
      </c>
      <c r="C303" s="58">
        <v>781139</v>
      </c>
      <c r="D303" s="60" t="s">
        <v>27</v>
      </c>
      <c r="E303" s="44">
        <v>41334</v>
      </c>
      <c r="F303" s="44">
        <v>41367</v>
      </c>
      <c r="G303" s="62">
        <v>201303</v>
      </c>
      <c r="H303" s="43" t="s">
        <v>39</v>
      </c>
      <c r="I303" s="45">
        <v>152</v>
      </c>
      <c r="J303" s="76">
        <v>41.8</v>
      </c>
      <c r="K303" s="64">
        <v>11485.12</v>
      </c>
    </row>
    <row r="304" spans="1:11">
      <c r="A304" s="43" t="s">
        <v>26</v>
      </c>
      <c r="B304" s="58">
        <v>2375740008</v>
      </c>
      <c r="C304" s="58">
        <v>781139</v>
      </c>
      <c r="D304" s="60" t="s">
        <v>27</v>
      </c>
      <c r="E304" s="44">
        <v>41334</v>
      </c>
      <c r="F304" s="44">
        <v>41367</v>
      </c>
      <c r="G304" s="62">
        <v>201303</v>
      </c>
      <c r="H304" s="43" t="s">
        <v>32</v>
      </c>
      <c r="I304" s="45">
        <v>2084</v>
      </c>
      <c r="J304" s="76">
        <v>1458.8</v>
      </c>
      <c r="K304" s="64">
        <v>11485.12</v>
      </c>
    </row>
    <row r="305" spans="1:13">
      <c r="A305" s="43" t="s">
        <v>26</v>
      </c>
      <c r="B305" s="58">
        <v>2375740008</v>
      </c>
      <c r="C305" s="58">
        <v>781139</v>
      </c>
      <c r="D305" s="60" t="s">
        <v>27</v>
      </c>
      <c r="E305" s="44">
        <v>41334</v>
      </c>
      <c r="F305" s="44">
        <v>41367</v>
      </c>
      <c r="G305" s="62">
        <v>201303</v>
      </c>
      <c r="H305" s="43" t="s">
        <v>33</v>
      </c>
      <c r="I305" s="45">
        <v>2084</v>
      </c>
      <c r="J305" s="76">
        <v>6627.12</v>
      </c>
      <c r="K305" s="64">
        <v>11485.12</v>
      </c>
      <c r="M305" s="75">
        <f>SUM(J282:J305)</f>
        <v>39594.870000000003</v>
      </c>
    </row>
    <row r="306" spans="1:13">
      <c r="A306" s="43"/>
      <c r="B306" s="43"/>
      <c r="C306" s="43"/>
      <c r="D306" s="43"/>
      <c r="E306" s="44"/>
      <c r="F306" s="44"/>
      <c r="G306" s="45"/>
      <c r="H306" s="43"/>
      <c r="I306" s="45"/>
      <c r="J306" s="45"/>
      <c r="K306" s="45"/>
    </row>
    <row r="307" spans="1:13">
      <c r="A307" s="43"/>
      <c r="B307" s="43"/>
      <c r="C307" s="43"/>
      <c r="D307" s="43"/>
      <c r="E307" s="44"/>
      <c r="F307" s="44"/>
      <c r="G307" s="45"/>
      <c r="H307" s="43"/>
      <c r="I307" s="45"/>
      <c r="J307" s="64">
        <f>SUM(J2:J306)</f>
        <v>439973.84999999992</v>
      </c>
      <c r="K307" s="45"/>
    </row>
    <row r="308" spans="1:13">
      <c r="A308" s="43"/>
      <c r="B308" s="43"/>
      <c r="C308" s="43"/>
      <c r="D308" s="43"/>
      <c r="E308" s="44"/>
      <c r="F308" s="44"/>
      <c r="G308" s="45"/>
      <c r="H308" s="43"/>
      <c r="I308" s="46"/>
      <c r="J308" s="46"/>
      <c r="K308" s="46"/>
    </row>
    <row r="309" spans="1:13">
      <c r="A309" s="43"/>
      <c r="B309" s="43"/>
      <c r="C309" s="43"/>
      <c r="D309" s="43"/>
      <c r="E309" s="44"/>
      <c r="F309" s="44"/>
      <c r="G309" s="45"/>
      <c r="H309" s="43"/>
      <c r="I309" s="45"/>
      <c r="J309" s="45"/>
      <c r="K309" s="45"/>
    </row>
    <row r="310" spans="1:13">
      <c r="A310" s="43"/>
      <c r="B310" s="43"/>
      <c r="C310" s="43"/>
      <c r="D310" s="43"/>
      <c r="E310" s="44"/>
      <c r="F310" s="44"/>
      <c r="G310" s="45"/>
      <c r="H310" s="43"/>
      <c r="I310" s="45"/>
      <c r="J310" s="45"/>
      <c r="K310" s="45"/>
    </row>
    <row r="311" spans="1:13">
      <c r="A311" s="43"/>
      <c r="B311" s="43"/>
      <c r="C311" s="43"/>
      <c r="D311" s="43"/>
      <c r="E311" s="44"/>
      <c r="F311" s="44"/>
      <c r="G311" s="45"/>
      <c r="H311" s="43"/>
      <c r="I311" s="45"/>
      <c r="J311" s="45"/>
      <c r="K311" s="45"/>
    </row>
    <row r="312" spans="1:13">
      <c r="A312" s="43"/>
      <c r="B312" s="43"/>
      <c r="C312" s="43"/>
      <c r="D312" s="43"/>
      <c r="E312" s="44"/>
      <c r="F312" s="44"/>
      <c r="G312" s="45"/>
      <c r="H312" s="43"/>
      <c r="I312" s="45"/>
      <c r="J312" s="45"/>
      <c r="K312" s="45"/>
    </row>
    <row r="313" spans="1:13">
      <c r="A313" s="43"/>
      <c r="B313" s="43"/>
      <c r="C313" s="43"/>
      <c r="D313" s="43"/>
      <c r="E313" s="44"/>
      <c r="F313" s="44"/>
      <c r="G313" s="45"/>
      <c r="H313" s="43"/>
      <c r="I313" s="45"/>
      <c r="J313" s="45"/>
      <c r="K313" s="45"/>
    </row>
    <row r="314" spans="1:13">
      <c r="A314" s="43"/>
      <c r="B314" s="43"/>
      <c r="C314" s="43"/>
      <c r="D314" s="43"/>
      <c r="E314" s="44"/>
      <c r="F314" s="44"/>
      <c r="G314" s="45"/>
      <c r="H314" s="43"/>
      <c r="I314" s="45"/>
      <c r="J314" s="45"/>
      <c r="K314" s="45"/>
    </row>
    <row r="315" spans="1:13">
      <c r="A315" s="43"/>
      <c r="B315" s="43"/>
      <c r="C315" s="43"/>
      <c r="D315" s="43"/>
      <c r="E315" s="44"/>
      <c r="F315" s="44"/>
      <c r="G315" s="45"/>
      <c r="H315" s="43"/>
      <c r="I315" s="45"/>
      <c r="J315" s="45"/>
      <c r="K315" s="45"/>
    </row>
    <row r="316" spans="1:13">
      <c r="A316" s="43"/>
      <c r="B316" s="43"/>
      <c r="C316" s="43"/>
      <c r="D316" s="43"/>
      <c r="E316" s="44"/>
      <c r="F316" s="44"/>
      <c r="G316" s="45"/>
      <c r="H316" s="43"/>
      <c r="I316" s="45"/>
      <c r="J316" s="45"/>
      <c r="K316" s="45"/>
    </row>
    <row r="317" spans="1:13">
      <c r="A317" s="43"/>
      <c r="B317" s="43"/>
      <c r="C317" s="43"/>
      <c r="D317" s="43"/>
      <c r="E317" s="44"/>
      <c r="F317" s="44"/>
      <c r="G317" s="45"/>
      <c r="H317" s="43"/>
      <c r="I317" s="45"/>
      <c r="J317" s="45"/>
      <c r="K317" s="45"/>
    </row>
    <row r="318" spans="1:13">
      <c r="A318" s="43"/>
      <c r="B318" s="43"/>
      <c r="C318" s="43"/>
      <c r="D318" s="43"/>
      <c r="E318" s="44"/>
      <c r="F318" s="44"/>
      <c r="G318" s="45"/>
      <c r="H318" s="43"/>
      <c r="I318" s="45"/>
      <c r="J318" s="45"/>
      <c r="K318" s="45"/>
    </row>
    <row r="319" spans="1:13">
      <c r="A319" s="43"/>
      <c r="B319" s="43"/>
      <c r="C319" s="43"/>
      <c r="D319" s="43"/>
      <c r="E319" s="44"/>
      <c r="F319" s="44"/>
      <c r="G319" s="45"/>
      <c r="H319" s="43"/>
      <c r="I319" s="43"/>
      <c r="J319" s="45"/>
      <c r="K319" s="45"/>
    </row>
    <row r="320" spans="1:13">
      <c r="A320" s="43"/>
      <c r="B320" s="43"/>
      <c r="C320" s="43"/>
      <c r="D320" s="43"/>
      <c r="E320" s="44"/>
      <c r="F320" s="44"/>
      <c r="G320" s="45"/>
      <c r="H320" s="43"/>
      <c r="I320" s="43"/>
      <c r="J320" s="45"/>
      <c r="K320" s="45"/>
    </row>
    <row r="321" spans="1:11">
      <c r="A321" s="43"/>
      <c r="B321" s="43"/>
      <c r="C321" s="43"/>
      <c r="D321" s="43"/>
      <c r="E321" s="44"/>
      <c r="F321" s="44"/>
      <c r="G321" s="45"/>
      <c r="H321" s="43"/>
      <c r="I321" s="45"/>
      <c r="J321" s="45"/>
      <c r="K321" s="45"/>
    </row>
    <row r="322" spans="1:11">
      <c r="A322" s="43"/>
      <c r="B322" s="43"/>
      <c r="C322" s="43"/>
      <c r="D322" s="43"/>
      <c r="E322" s="44"/>
      <c r="F322" s="44"/>
      <c r="G322" s="45"/>
      <c r="H322" s="43"/>
      <c r="I322" s="45"/>
      <c r="J322" s="45"/>
      <c r="K322" s="45"/>
    </row>
    <row r="323" spans="1:11">
      <c r="A323" s="43"/>
      <c r="B323" s="43"/>
      <c r="C323" s="43"/>
      <c r="D323" s="43"/>
      <c r="E323" s="44"/>
      <c r="F323" s="44"/>
      <c r="G323" s="45"/>
      <c r="H323" s="43"/>
      <c r="I323" s="45"/>
      <c r="J323" s="45"/>
      <c r="K323" s="45"/>
    </row>
    <row r="324" spans="1:11">
      <c r="A324" s="43"/>
      <c r="B324" s="43"/>
      <c r="C324" s="43"/>
      <c r="D324" s="43"/>
      <c r="E324" s="44"/>
      <c r="F324" s="44"/>
      <c r="G324" s="45"/>
      <c r="H324" s="43"/>
      <c r="I324" s="45"/>
      <c r="J324" s="45"/>
      <c r="K324" s="45"/>
    </row>
    <row r="325" spans="1:11">
      <c r="A325" s="43"/>
      <c r="B325" s="43"/>
      <c r="C325" s="43"/>
      <c r="D325" s="43"/>
      <c r="E325" s="44"/>
      <c r="F325" s="44"/>
      <c r="G325" s="45"/>
      <c r="H325" s="43"/>
      <c r="I325" s="45"/>
      <c r="J325" s="45"/>
      <c r="K325" s="45"/>
    </row>
    <row r="326" spans="1:11">
      <c r="A326" s="43"/>
      <c r="B326" s="43"/>
      <c r="C326" s="43"/>
      <c r="D326" s="43"/>
      <c r="E326" s="44"/>
      <c r="F326" s="44"/>
      <c r="G326" s="45"/>
      <c r="H326" s="43"/>
      <c r="I326" s="45"/>
      <c r="J326" s="45"/>
      <c r="K326" s="45"/>
    </row>
    <row r="327" spans="1:11">
      <c r="A327" s="43"/>
      <c r="B327" s="43"/>
      <c r="C327" s="43"/>
      <c r="D327" s="43"/>
      <c r="E327" s="44"/>
      <c r="F327" s="44"/>
      <c r="G327" s="45"/>
      <c r="H327" s="43"/>
      <c r="I327" s="45"/>
      <c r="J327" s="45"/>
      <c r="K327" s="45"/>
    </row>
    <row r="328" spans="1:11">
      <c r="A328" s="43"/>
      <c r="B328" s="43"/>
      <c r="C328" s="43"/>
      <c r="D328" s="43"/>
      <c r="E328" s="44"/>
      <c r="F328" s="44"/>
      <c r="G328" s="45"/>
      <c r="H328" s="43"/>
      <c r="I328" s="45"/>
      <c r="J328" s="45"/>
      <c r="K328" s="45"/>
    </row>
    <row r="329" spans="1:11">
      <c r="A329" s="43"/>
      <c r="B329" s="43"/>
      <c r="C329" s="43"/>
      <c r="D329" s="43"/>
      <c r="E329" s="44"/>
      <c r="F329" s="44"/>
      <c r="G329" s="45"/>
      <c r="H329" s="43"/>
      <c r="I329" s="43"/>
      <c r="J329" s="45"/>
      <c r="K329" s="45"/>
    </row>
    <row r="330" spans="1:11">
      <c r="A330" s="43"/>
      <c r="B330" s="43"/>
      <c r="C330" s="43"/>
      <c r="D330" s="43"/>
      <c r="E330" s="44"/>
      <c r="F330" s="44"/>
      <c r="G330" s="45"/>
      <c r="H330" s="43"/>
      <c r="I330" s="45"/>
      <c r="J330" s="45"/>
      <c r="K330" s="45"/>
    </row>
    <row r="331" spans="1:11">
      <c r="A331" s="43"/>
      <c r="B331" s="43"/>
      <c r="C331" s="43"/>
      <c r="D331" s="43"/>
      <c r="E331" s="44"/>
      <c r="F331" s="44"/>
      <c r="G331" s="45"/>
      <c r="H331" s="43"/>
      <c r="I331" s="45"/>
      <c r="J331" s="45"/>
      <c r="K331" s="45"/>
    </row>
    <row r="332" spans="1:11">
      <c r="A332" s="43"/>
      <c r="B332" s="43"/>
      <c r="C332" s="43"/>
      <c r="D332" s="43"/>
      <c r="E332" s="44"/>
      <c r="F332" s="44"/>
      <c r="G332" s="45"/>
      <c r="H332" s="43"/>
      <c r="I332" s="45"/>
      <c r="J332" s="45"/>
      <c r="K332" s="45"/>
    </row>
    <row r="333" spans="1:11">
      <c r="A333" s="43"/>
      <c r="B333" s="43"/>
      <c r="C333" s="43"/>
      <c r="D333" s="43"/>
      <c r="E333" s="44"/>
      <c r="F333" s="44"/>
      <c r="G333" s="45"/>
      <c r="H333" s="43"/>
      <c r="I333" s="45"/>
      <c r="J333" s="45"/>
      <c r="K333" s="45"/>
    </row>
    <row r="334" spans="1:11">
      <c r="A334" s="43"/>
      <c r="B334" s="43"/>
      <c r="C334" s="43"/>
      <c r="D334" s="43"/>
      <c r="E334" s="44"/>
      <c r="F334" s="44"/>
      <c r="G334" s="45"/>
      <c r="H334" s="43"/>
      <c r="I334" s="45"/>
      <c r="J334" s="45"/>
      <c r="K334" s="45"/>
    </row>
    <row r="335" spans="1:11">
      <c r="A335" s="43"/>
      <c r="B335" s="43"/>
      <c r="C335" s="43"/>
      <c r="D335" s="43"/>
      <c r="E335" s="44"/>
      <c r="F335" s="44"/>
      <c r="G335" s="45"/>
      <c r="H335" s="43"/>
      <c r="I335" s="45"/>
      <c r="J335" s="45"/>
      <c r="K335" s="45"/>
    </row>
    <row r="336" spans="1:11">
      <c r="A336" s="43"/>
      <c r="B336" s="43"/>
      <c r="C336" s="43"/>
      <c r="D336" s="43"/>
      <c r="E336" s="44"/>
      <c r="F336" s="44"/>
      <c r="G336" s="45"/>
      <c r="H336" s="43"/>
      <c r="I336" s="46"/>
      <c r="J336" s="46"/>
      <c r="K336" s="46"/>
    </row>
    <row r="337" spans="1:11">
      <c r="A337" s="43"/>
      <c r="B337" s="43"/>
      <c r="C337" s="43"/>
      <c r="D337" s="43"/>
      <c r="E337" s="44"/>
      <c r="F337" s="44"/>
      <c r="G337" s="45"/>
      <c r="H337" s="43"/>
      <c r="I337" s="45"/>
      <c r="J337" s="45"/>
      <c r="K337" s="45"/>
    </row>
    <row r="338" spans="1:11">
      <c r="A338" s="43"/>
      <c r="B338" s="43"/>
      <c r="C338" s="43"/>
      <c r="D338" s="43"/>
      <c r="E338" s="44"/>
      <c r="F338" s="44"/>
      <c r="G338" s="45"/>
      <c r="H338" s="43"/>
      <c r="I338" s="45"/>
      <c r="J338" s="45"/>
      <c r="K338" s="45"/>
    </row>
    <row r="339" spans="1:11">
      <c r="A339" s="43"/>
      <c r="B339" s="43"/>
      <c r="C339" s="43"/>
      <c r="D339" s="43"/>
      <c r="E339" s="44"/>
      <c r="F339" s="44"/>
      <c r="G339" s="45"/>
      <c r="H339" s="43"/>
      <c r="I339" s="45"/>
      <c r="J339" s="45"/>
      <c r="K339" s="45"/>
    </row>
    <row r="340" spans="1:11">
      <c r="A340" s="43"/>
      <c r="B340" s="43"/>
      <c r="C340" s="43"/>
      <c r="D340" s="43"/>
      <c r="E340" s="44"/>
      <c r="F340" s="44"/>
      <c r="G340" s="45"/>
      <c r="H340" s="43"/>
      <c r="I340" s="45"/>
      <c r="J340" s="45"/>
      <c r="K340" s="45"/>
    </row>
    <row r="341" spans="1:11">
      <c r="A341" s="43"/>
      <c r="B341" s="43"/>
      <c r="C341" s="43"/>
      <c r="D341" s="43"/>
      <c r="E341" s="44"/>
      <c r="F341" s="44"/>
      <c r="G341" s="45"/>
      <c r="H341" s="43"/>
      <c r="I341" s="43"/>
      <c r="J341" s="45"/>
      <c r="K341" s="45"/>
    </row>
    <row r="342" spans="1:11">
      <c r="A342" s="43"/>
      <c r="B342" s="43"/>
      <c r="C342" s="43"/>
      <c r="D342" s="43"/>
      <c r="E342" s="44"/>
      <c r="F342" s="44"/>
      <c r="G342" s="45"/>
      <c r="H342" s="43"/>
      <c r="I342" s="45"/>
      <c r="J342" s="45"/>
      <c r="K342" s="45"/>
    </row>
    <row r="343" spans="1:11">
      <c r="A343" s="43"/>
      <c r="B343" s="43"/>
      <c r="C343" s="43"/>
      <c r="D343" s="43"/>
      <c r="E343" s="44"/>
      <c r="F343" s="44"/>
      <c r="G343" s="45"/>
      <c r="H343" s="43"/>
      <c r="I343" s="45"/>
      <c r="J343" s="45"/>
      <c r="K343" s="45"/>
    </row>
    <row r="344" spans="1:11">
      <c r="A344" s="43"/>
      <c r="B344" s="43"/>
      <c r="C344" s="43"/>
      <c r="D344" s="43"/>
      <c r="E344" s="44"/>
      <c r="F344" s="44"/>
      <c r="G344" s="45"/>
      <c r="H344" s="43"/>
      <c r="I344" s="45"/>
      <c r="J344" s="45"/>
      <c r="K344" s="45"/>
    </row>
    <row r="345" spans="1:11">
      <c r="A345" s="43"/>
      <c r="B345" s="43"/>
      <c r="C345" s="43"/>
      <c r="D345" s="43"/>
      <c r="E345" s="44"/>
      <c r="F345" s="44"/>
      <c r="G345" s="45"/>
      <c r="H345" s="43"/>
      <c r="I345" s="43"/>
      <c r="J345" s="45"/>
      <c r="K345" s="45"/>
    </row>
    <row r="346" spans="1:11">
      <c r="A346" s="43"/>
      <c r="B346" s="43"/>
      <c r="C346" s="43"/>
      <c r="D346" s="43"/>
      <c r="E346" s="44"/>
      <c r="F346" s="44"/>
      <c r="G346" s="45"/>
      <c r="H346" s="43"/>
      <c r="I346" s="45"/>
      <c r="J346" s="45"/>
      <c r="K346" s="45"/>
    </row>
    <row r="347" spans="1:11">
      <c r="A347" s="43"/>
      <c r="B347" s="43"/>
      <c r="C347" s="43"/>
      <c r="D347" s="43"/>
      <c r="E347" s="44"/>
      <c r="F347" s="44"/>
      <c r="G347" s="45"/>
      <c r="H347" s="43"/>
      <c r="I347" s="45"/>
      <c r="J347" s="45"/>
      <c r="K347" s="45"/>
    </row>
    <row r="348" spans="1:11">
      <c r="A348" s="43"/>
      <c r="B348" s="43"/>
      <c r="C348" s="43"/>
      <c r="D348" s="43"/>
      <c r="E348" s="44"/>
      <c r="F348" s="44"/>
      <c r="G348" s="45"/>
      <c r="H348" s="43"/>
      <c r="I348" s="46"/>
      <c r="J348" s="46"/>
      <c r="K348" s="46"/>
    </row>
    <row r="349" spans="1:11">
      <c r="A349" s="43"/>
      <c r="B349" s="43"/>
      <c r="C349" s="43"/>
      <c r="D349" s="43"/>
      <c r="E349" s="44"/>
      <c r="F349" s="44"/>
      <c r="G349" s="45"/>
      <c r="H349" s="43"/>
      <c r="I349" s="45"/>
      <c r="J349" s="45"/>
      <c r="K349" s="45"/>
    </row>
    <row r="350" spans="1:11">
      <c r="A350" s="43"/>
      <c r="B350" s="43"/>
      <c r="C350" s="43"/>
      <c r="D350" s="43"/>
      <c r="E350" s="44"/>
      <c r="F350" s="44"/>
      <c r="G350" s="45"/>
      <c r="H350" s="43"/>
      <c r="I350" s="45"/>
      <c r="J350" s="45"/>
      <c r="K350" s="45"/>
    </row>
    <row r="351" spans="1:11">
      <c r="A351" s="43"/>
      <c r="B351" s="43"/>
      <c r="C351" s="43"/>
      <c r="D351" s="43"/>
      <c r="E351" s="44"/>
      <c r="F351" s="44"/>
      <c r="G351" s="45"/>
      <c r="H351" s="43"/>
      <c r="I351" s="45"/>
      <c r="J351" s="45"/>
      <c r="K351" s="45"/>
    </row>
    <row r="352" spans="1:11">
      <c r="A352" s="43"/>
      <c r="B352" s="43"/>
      <c r="C352" s="43"/>
      <c r="D352" s="43"/>
      <c r="E352" s="44"/>
      <c r="F352" s="44"/>
      <c r="G352" s="45"/>
      <c r="H352" s="43"/>
      <c r="I352" s="45"/>
      <c r="J352" s="45"/>
      <c r="K352" s="45"/>
    </row>
    <row r="353" spans="1:11">
      <c r="A353" s="43"/>
      <c r="B353" s="43"/>
      <c r="C353" s="43"/>
      <c r="D353" s="43"/>
      <c r="E353" s="44"/>
      <c r="F353" s="44"/>
      <c r="G353" s="45"/>
      <c r="H353" s="43"/>
      <c r="I353" s="43"/>
      <c r="J353" s="45"/>
      <c r="K353" s="45"/>
    </row>
    <row r="354" spans="1:11">
      <c r="A354" s="43"/>
      <c r="B354" s="43"/>
      <c r="C354" s="43"/>
      <c r="D354" s="43"/>
      <c r="E354" s="44"/>
      <c r="F354" s="44"/>
      <c r="G354" s="45"/>
      <c r="H354" s="43"/>
      <c r="I354" s="45"/>
      <c r="J354" s="45"/>
      <c r="K354" s="45"/>
    </row>
    <row r="355" spans="1:11">
      <c r="A355" s="43"/>
      <c r="B355" s="43"/>
      <c r="C355" s="43"/>
      <c r="D355" s="43"/>
      <c r="E355" s="44"/>
      <c r="F355" s="44"/>
      <c r="G355" s="45"/>
      <c r="H355" s="43"/>
      <c r="I355" s="45"/>
      <c r="J355" s="45"/>
      <c r="K355" s="45"/>
    </row>
    <row r="356" spans="1:11">
      <c r="A356" s="43"/>
      <c r="B356" s="43"/>
      <c r="C356" s="43"/>
      <c r="D356" s="43"/>
      <c r="E356" s="44"/>
      <c r="F356" s="44"/>
      <c r="G356" s="45"/>
      <c r="H356" s="43"/>
      <c r="I356" s="45"/>
      <c r="J356" s="45"/>
      <c r="K356" s="45"/>
    </row>
    <row r="357" spans="1:11">
      <c r="A357" s="43"/>
      <c r="B357" s="43"/>
      <c r="C357" s="43"/>
      <c r="D357" s="43"/>
      <c r="E357" s="44"/>
      <c r="F357" s="44"/>
      <c r="G357" s="45"/>
      <c r="H357" s="43"/>
      <c r="I357" s="43"/>
      <c r="J357" s="45"/>
      <c r="K357" s="45"/>
    </row>
    <row r="358" spans="1:11">
      <c r="A358" s="43"/>
      <c r="B358" s="43"/>
      <c r="C358" s="43"/>
      <c r="D358" s="43"/>
      <c r="E358" s="44"/>
      <c r="F358" s="44"/>
      <c r="G358" s="45"/>
      <c r="H358" s="43"/>
      <c r="I358" s="45"/>
      <c r="J358" s="45"/>
      <c r="K358" s="45"/>
    </row>
    <row r="359" spans="1:11">
      <c r="A359" s="43"/>
      <c r="B359" s="43"/>
      <c r="C359" s="43"/>
      <c r="D359" s="43"/>
      <c r="E359" s="44"/>
      <c r="F359" s="44"/>
      <c r="G359" s="45"/>
      <c r="H359" s="43"/>
      <c r="I359" s="45"/>
      <c r="J359" s="45"/>
      <c r="K359" s="45"/>
    </row>
    <row r="360" spans="1:11">
      <c r="A360" s="43"/>
      <c r="B360" s="43"/>
      <c r="C360" s="43"/>
      <c r="D360" s="43"/>
      <c r="E360" s="44"/>
      <c r="F360" s="44"/>
      <c r="G360" s="45"/>
      <c r="H360" s="43"/>
      <c r="I360" s="46"/>
      <c r="J360" s="46"/>
      <c r="K360" s="46"/>
    </row>
    <row r="361" spans="1:11">
      <c r="A361" s="43"/>
      <c r="B361" s="43"/>
      <c r="C361" s="43"/>
      <c r="D361" s="43"/>
      <c r="E361" s="44"/>
      <c r="F361" s="44"/>
      <c r="G361" s="45"/>
      <c r="H361" s="43"/>
      <c r="I361" s="45"/>
      <c r="J361" s="45"/>
      <c r="K361" s="45"/>
    </row>
    <row r="362" spans="1:11">
      <c r="A362" s="43"/>
      <c r="B362" s="43"/>
      <c r="C362" s="43"/>
      <c r="D362" s="43"/>
      <c r="E362" s="44"/>
      <c r="F362" s="44"/>
      <c r="G362" s="45"/>
      <c r="H362" s="43"/>
      <c r="I362" s="45"/>
      <c r="J362" s="45"/>
      <c r="K362" s="45"/>
    </row>
    <row r="363" spans="1:11">
      <c r="A363" s="43"/>
      <c r="B363" s="43"/>
      <c r="C363" s="43"/>
      <c r="D363" s="43"/>
      <c r="E363" s="44"/>
      <c r="F363" s="44"/>
      <c r="G363" s="45"/>
      <c r="H363" s="43"/>
      <c r="I363" s="45"/>
      <c r="J363" s="45"/>
      <c r="K363" s="45"/>
    </row>
    <row r="364" spans="1:11">
      <c r="A364" s="43"/>
      <c r="B364" s="43"/>
      <c r="C364" s="43"/>
      <c r="D364" s="43"/>
      <c r="E364" s="44"/>
      <c r="F364" s="44"/>
      <c r="G364" s="45"/>
      <c r="H364" s="43"/>
      <c r="I364" s="45"/>
      <c r="J364" s="45"/>
      <c r="K364" s="45"/>
    </row>
    <row r="365" spans="1:11">
      <c r="A365" s="43"/>
      <c r="B365" s="43"/>
      <c r="C365" s="43"/>
      <c r="D365" s="43"/>
      <c r="E365" s="44"/>
      <c r="F365" s="44"/>
      <c r="G365" s="45"/>
      <c r="H365" s="43"/>
      <c r="I365" s="43"/>
      <c r="J365" s="45"/>
      <c r="K365" s="45"/>
    </row>
    <row r="366" spans="1:11">
      <c r="A366" s="43"/>
      <c r="B366" s="43"/>
      <c r="C366" s="43"/>
      <c r="D366" s="43"/>
      <c r="E366" s="44"/>
      <c r="F366" s="44"/>
      <c r="G366" s="45"/>
      <c r="H366" s="43"/>
      <c r="I366" s="45"/>
      <c r="J366" s="45"/>
      <c r="K366" s="45"/>
    </row>
    <row r="367" spans="1:11">
      <c r="A367" s="43"/>
      <c r="B367" s="43"/>
      <c r="C367" s="43"/>
      <c r="D367" s="43"/>
      <c r="E367" s="44"/>
      <c r="F367" s="44"/>
      <c r="G367" s="45"/>
      <c r="H367" s="43"/>
      <c r="I367" s="45"/>
      <c r="J367" s="45"/>
      <c r="K367" s="45"/>
    </row>
    <row r="368" spans="1:11">
      <c r="A368" s="43"/>
      <c r="B368" s="43"/>
      <c r="C368" s="43"/>
      <c r="D368" s="43"/>
      <c r="E368" s="44"/>
      <c r="F368" s="44"/>
      <c r="G368" s="45"/>
      <c r="H368" s="43"/>
      <c r="I368" s="45"/>
      <c r="J368" s="45"/>
      <c r="K368" s="45"/>
    </row>
    <row r="369" spans="1:11">
      <c r="A369" s="43"/>
      <c r="B369" s="43"/>
      <c r="C369" s="43"/>
      <c r="D369" s="43"/>
      <c r="E369" s="44"/>
      <c r="F369" s="44"/>
      <c r="G369" s="45"/>
      <c r="H369" s="43"/>
      <c r="I369" s="43"/>
      <c r="J369" s="45"/>
      <c r="K369" s="45"/>
    </row>
    <row r="370" spans="1:11">
      <c r="A370" s="43"/>
      <c r="B370" s="43"/>
      <c r="C370" s="43"/>
      <c r="D370" s="43"/>
      <c r="E370" s="44"/>
      <c r="F370" s="44"/>
      <c r="G370" s="45"/>
      <c r="H370" s="43"/>
      <c r="I370" s="45"/>
      <c r="J370" s="45"/>
      <c r="K370" s="45"/>
    </row>
    <row r="371" spans="1:11">
      <c r="A371" s="43"/>
      <c r="B371" s="43"/>
      <c r="C371" s="43"/>
      <c r="D371" s="43"/>
      <c r="E371" s="44"/>
      <c r="F371" s="44"/>
      <c r="G371" s="45"/>
      <c r="H371" s="43"/>
      <c r="I371" s="45"/>
      <c r="J371" s="45"/>
      <c r="K371" s="45"/>
    </row>
    <row r="372" spans="1:11">
      <c r="A372" s="43"/>
      <c r="B372" s="43"/>
      <c r="C372" s="43"/>
      <c r="D372" s="43"/>
      <c r="E372" s="44"/>
      <c r="F372" s="44"/>
      <c r="G372" s="45"/>
      <c r="H372" s="43"/>
      <c r="I372" s="46"/>
      <c r="J372" s="46"/>
      <c r="K372" s="46"/>
    </row>
    <row r="373" spans="1:11">
      <c r="A373" s="43"/>
      <c r="B373" s="43"/>
      <c r="C373" s="43"/>
      <c r="D373" s="43"/>
      <c r="E373" s="44"/>
      <c r="F373" s="44"/>
      <c r="G373" s="45"/>
      <c r="H373" s="43"/>
      <c r="I373" s="45"/>
      <c r="J373" s="45"/>
      <c r="K373" s="45"/>
    </row>
    <row r="374" spans="1:11">
      <c r="A374" s="43"/>
      <c r="B374" s="43"/>
      <c r="C374" s="43"/>
      <c r="D374" s="43"/>
      <c r="E374" s="44"/>
      <c r="F374" s="44"/>
      <c r="G374" s="45"/>
      <c r="H374" s="43"/>
      <c r="I374" s="45"/>
      <c r="J374" s="45"/>
      <c r="K374" s="45"/>
    </row>
    <row r="375" spans="1:11">
      <c r="A375" s="43"/>
      <c r="B375" s="43"/>
      <c r="C375" s="43"/>
      <c r="D375" s="43"/>
      <c r="E375" s="44"/>
      <c r="F375" s="44"/>
      <c r="G375" s="45"/>
      <c r="H375" s="43"/>
      <c r="I375" s="45"/>
      <c r="J375" s="45"/>
      <c r="K375" s="45"/>
    </row>
    <row r="376" spans="1:11">
      <c r="A376" s="43"/>
      <c r="B376" s="43"/>
      <c r="C376" s="43"/>
      <c r="D376" s="43"/>
      <c r="E376" s="44"/>
      <c r="F376" s="44"/>
      <c r="G376" s="45"/>
      <c r="H376" s="43"/>
      <c r="I376" s="45"/>
      <c r="J376" s="45"/>
      <c r="K376" s="45"/>
    </row>
    <row r="377" spans="1:11">
      <c r="A377" s="43"/>
      <c r="B377" s="43"/>
      <c r="C377" s="43"/>
      <c r="D377" s="43"/>
      <c r="E377" s="44"/>
      <c r="F377" s="44"/>
      <c r="G377" s="45"/>
      <c r="H377" s="43"/>
      <c r="I377" s="43"/>
      <c r="J377" s="45"/>
      <c r="K377" s="45"/>
    </row>
    <row r="378" spans="1:11">
      <c r="A378" s="43"/>
      <c r="B378" s="43"/>
      <c r="C378" s="43"/>
      <c r="D378" s="43"/>
      <c r="E378" s="44"/>
      <c r="F378" s="44"/>
      <c r="G378" s="45"/>
      <c r="H378" s="43"/>
      <c r="I378" s="45"/>
      <c r="J378" s="45"/>
      <c r="K378" s="45"/>
    </row>
    <row r="379" spans="1:11">
      <c r="A379" s="43"/>
      <c r="B379" s="43"/>
      <c r="C379" s="43"/>
      <c r="D379" s="43"/>
      <c r="E379" s="44"/>
      <c r="F379" s="44"/>
      <c r="G379" s="45"/>
      <c r="H379" s="43"/>
      <c r="I379" s="45"/>
      <c r="J379" s="45"/>
      <c r="K379" s="45"/>
    </row>
    <row r="380" spans="1:11">
      <c r="A380" s="43"/>
      <c r="B380" s="43"/>
      <c r="C380" s="43"/>
      <c r="D380" s="43"/>
      <c r="E380" s="44"/>
      <c r="F380" s="44"/>
      <c r="G380" s="45"/>
      <c r="H380" s="43"/>
      <c r="I380" s="45"/>
      <c r="J380" s="45"/>
      <c r="K380" s="45"/>
    </row>
    <row r="381" spans="1:11">
      <c r="A381" s="43"/>
      <c r="B381" s="43"/>
      <c r="C381" s="43"/>
      <c r="D381" s="43"/>
      <c r="E381" s="44"/>
      <c r="F381" s="44"/>
      <c r="G381" s="45"/>
      <c r="H381" s="43"/>
      <c r="I381" s="43"/>
      <c r="J381" s="45"/>
      <c r="K381" s="45"/>
    </row>
    <row r="382" spans="1:11">
      <c r="A382" s="43"/>
      <c r="B382" s="43"/>
      <c r="C382" s="43"/>
      <c r="D382" s="43"/>
      <c r="E382" s="44"/>
      <c r="F382" s="44"/>
      <c r="G382" s="45"/>
      <c r="H382" s="43"/>
      <c r="I382" s="45"/>
      <c r="J382" s="45"/>
      <c r="K382" s="45"/>
    </row>
    <row r="383" spans="1:11">
      <c r="A383" s="43"/>
      <c r="B383" s="43"/>
      <c r="C383" s="43"/>
      <c r="D383" s="43"/>
      <c r="E383" s="44"/>
      <c r="F383" s="44"/>
      <c r="G383" s="45"/>
      <c r="H383" s="43"/>
      <c r="I383" s="45"/>
      <c r="J383" s="45"/>
      <c r="K383" s="45"/>
    </row>
    <row r="384" spans="1:11">
      <c r="A384" s="43"/>
      <c r="B384" s="43"/>
      <c r="C384" s="43"/>
      <c r="D384" s="43"/>
      <c r="E384" s="44"/>
      <c r="F384" s="44"/>
      <c r="G384" s="45"/>
      <c r="H384" s="43"/>
      <c r="I384" s="46"/>
      <c r="J384" s="46"/>
      <c r="K384" s="46"/>
    </row>
    <row r="385" spans="1:11">
      <c r="A385" s="43"/>
      <c r="B385" s="43"/>
      <c r="C385" s="43"/>
      <c r="D385" s="43"/>
      <c r="E385" s="44"/>
      <c r="F385" s="44"/>
      <c r="G385" s="45"/>
      <c r="H385" s="43"/>
      <c r="I385" s="45"/>
      <c r="J385" s="45"/>
      <c r="K385" s="45"/>
    </row>
    <row r="386" spans="1:11">
      <c r="A386" s="43"/>
      <c r="B386" s="43"/>
      <c r="C386" s="43"/>
      <c r="D386" s="43"/>
      <c r="E386" s="44"/>
      <c r="F386" s="44"/>
      <c r="G386" s="45"/>
      <c r="H386" s="43"/>
      <c r="I386" s="45"/>
      <c r="J386" s="45"/>
      <c r="K386" s="45"/>
    </row>
    <row r="387" spans="1:11">
      <c r="A387" s="43"/>
      <c r="B387" s="43"/>
      <c r="C387" s="43"/>
      <c r="D387" s="43"/>
      <c r="E387" s="44"/>
      <c r="F387" s="44"/>
      <c r="G387" s="45"/>
      <c r="H387" s="43"/>
      <c r="I387" s="45"/>
      <c r="J387" s="45"/>
      <c r="K387" s="45"/>
    </row>
    <row r="388" spans="1:11">
      <c r="A388" s="43"/>
      <c r="B388" s="43"/>
      <c r="C388" s="43"/>
      <c r="D388" s="43"/>
      <c r="E388" s="44"/>
      <c r="F388" s="44"/>
      <c r="G388" s="45"/>
      <c r="H388" s="43"/>
      <c r="I388" s="45"/>
      <c r="J388" s="45"/>
      <c r="K388" s="45"/>
    </row>
    <row r="389" spans="1:11">
      <c r="A389" s="43"/>
      <c r="B389" s="43"/>
      <c r="C389" s="43"/>
      <c r="D389" s="43"/>
      <c r="E389" s="44"/>
      <c r="F389" s="44"/>
      <c r="G389" s="45"/>
      <c r="H389" s="43"/>
      <c r="I389" s="43"/>
      <c r="J389" s="45"/>
      <c r="K389" s="45"/>
    </row>
    <row r="390" spans="1:11">
      <c r="A390" s="43"/>
      <c r="B390" s="43"/>
      <c r="C390" s="43"/>
      <c r="D390" s="43"/>
      <c r="E390" s="44"/>
      <c r="F390" s="44"/>
      <c r="G390" s="45"/>
      <c r="H390" s="43"/>
      <c r="I390" s="45"/>
      <c r="J390" s="45"/>
      <c r="K390" s="45"/>
    </row>
    <row r="391" spans="1:11">
      <c r="A391" s="43"/>
      <c r="B391" s="43"/>
      <c r="C391" s="43"/>
      <c r="D391" s="43"/>
      <c r="E391" s="44"/>
      <c r="F391" s="44"/>
      <c r="G391" s="45"/>
      <c r="H391" s="43"/>
      <c r="I391" s="45"/>
      <c r="J391" s="45"/>
      <c r="K391" s="45"/>
    </row>
    <row r="392" spans="1:11">
      <c r="A392" s="43"/>
      <c r="B392" s="43"/>
      <c r="C392" s="43"/>
      <c r="D392" s="43"/>
      <c r="E392" s="44"/>
      <c r="F392" s="44"/>
      <c r="G392" s="45"/>
      <c r="H392" s="43"/>
      <c r="I392" s="45"/>
      <c r="J392" s="45"/>
      <c r="K392" s="45"/>
    </row>
    <row r="393" spans="1:11">
      <c r="A393" s="43"/>
      <c r="B393" s="43"/>
      <c r="C393" s="43"/>
      <c r="D393" s="43"/>
      <c r="E393" s="44"/>
      <c r="F393" s="44"/>
      <c r="G393" s="45"/>
      <c r="H393" s="43"/>
      <c r="I393" s="43"/>
      <c r="J393" s="45"/>
      <c r="K393" s="45"/>
    </row>
    <row r="394" spans="1:11">
      <c r="A394" s="43"/>
      <c r="B394" s="43"/>
      <c r="C394" s="43"/>
      <c r="D394" s="43"/>
      <c r="E394" s="44"/>
      <c r="F394" s="44"/>
      <c r="G394" s="45"/>
      <c r="H394" s="43"/>
      <c r="I394" s="45"/>
      <c r="J394" s="45"/>
      <c r="K394" s="45"/>
    </row>
    <row r="395" spans="1:11">
      <c r="A395" s="43"/>
      <c r="B395" s="43"/>
      <c r="C395" s="43"/>
      <c r="D395" s="43"/>
      <c r="E395" s="44"/>
      <c r="F395" s="44"/>
      <c r="G395" s="45"/>
      <c r="H395" s="43"/>
      <c r="I395" s="45"/>
      <c r="J395" s="45"/>
      <c r="K395" s="45"/>
    </row>
    <row r="396" spans="1:11">
      <c r="A396" s="43"/>
      <c r="B396" s="43"/>
      <c r="C396" s="43"/>
      <c r="D396" s="43"/>
      <c r="E396" s="44"/>
      <c r="F396" s="44"/>
      <c r="G396" s="45"/>
      <c r="H396" s="43"/>
      <c r="I396" s="46"/>
      <c r="J396" s="46"/>
      <c r="K396" s="46"/>
    </row>
    <row r="397" spans="1:11">
      <c r="A397" s="43"/>
      <c r="B397" s="43"/>
      <c r="C397" s="43"/>
      <c r="D397" s="43"/>
      <c r="E397" s="44"/>
      <c r="F397" s="44"/>
      <c r="G397" s="45"/>
      <c r="H397" s="43"/>
      <c r="I397" s="45"/>
      <c r="J397" s="45"/>
      <c r="K397" s="45"/>
    </row>
    <row r="398" spans="1:11">
      <c r="A398" s="43"/>
      <c r="B398" s="43"/>
      <c r="C398" s="43"/>
      <c r="D398" s="43"/>
      <c r="E398" s="44"/>
      <c r="F398" s="44"/>
      <c r="G398" s="45"/>
      <c r="H398" s="43"/>
      <c r="I398" s="45"/>
      <c r="J398" s="45"/>
      <c r="K398" s="45"/>
    </row>
    <row r="399" spans="1:11">
      <c r="A399" s="43"/>
      <c r="B399" s="43"/>
      <c r="C399" s="43"/>
      <c r="D399" s="43"/>
      <c r="E399" s="44"/>
      <c r="F399" s="44"/>
      <c r="G399" s="45"/>
      <c r="H399" s="43"/>
      <c r="I399" s="45"/>
      <c r="J399" s="45"/>
      <c r="K399" s="45"/>
    </row>
    <row r="400" spans="1:11">
      <c r="A400" s="43"/>
      <c r="B400" s="43"/>
      <c r="C400" s="43"/>
      <c r="D400" s="43"/>
      <c r="E400" s="44"/>
      <c r="F400" s="44"/>
      <c r="G400" s="45"/>
      <c r="H400" s="43"/>
      <c r="I400" s="45"/>
      <c r="J400" s="45"/>
      <c r="K400" s="45"/>
    </row>
    <row r="401" spans="1:11">
      <c r="A401" s="43"/>
      <c r="B401" s="43"/>
      <c r="C401" s="43"/>
      <c r="D401" s="43"/>
      <c r="E401" s="44"/>
      <c r="F401" s="44"/>
      <c r="G401" s="45"/>
      <c r="H401" s="43"/>
      <c r="I401" s="43"/>
      <c r="J401" s="45"/>
      <c r="K401" s="45"/>
    </row>
    <row r="402" spans="1:11">
      <c r="A402" s="43"/>
      <c r="B402" s="43"/>
      <c r="C402" s="43"/>
      <c r="D402" s="43"/>
      <c r="E402" s="44"/>
      <c r="F402" s="44"/>
      <c r="G402" s="45"/>
      <c r="H402" s="43"/>
      <c r="I402" s="45"/>
      <c r="J402" s="45"/>
      <c r="K402" s="45"/>
    </row>
    <row r="403" spans="1:11">
      <c r="A403" s="43"/>
      <c r="B403" s="43"/>
      <c r="C403" s="43"/>
      <c r="D403" s="43"/>
      <c r="E403" s="44"/>
      <c r="F403" s="44"/>
      <c r="G403" s="45"/>
      <c r="H403" s="43"/>
      <c r="I403" s="45"/>
      <c r="J403" s="45"/>
      <c r="K403" s="45"/>
    </row>
    <row r="404" spans="1:11">
      <c r="A404" s="43"/>
      <c r="B404" s="43"/>
      <c r="C404" s="43"/>
      <c r="D404" s="43"/>
      <c r="E404" s="44"/>
      <c r="F404" s="44"/>
      <c r="G404" s="45"/>
      <c r="H404" s="43"/>
      <c r="I404" s="45"/>
      <c r="J404" s="45"/>
      <c r="K404" s="45"/>
    </row>
    <row r="405" spans="1:11">
      <c r="A405" s="43"/>
      <c r="B405" s="43"/>
      <c r="C405" s="43"/>
      <c r="D405" s="43"/>
      <c r="E405" s="44"/>
      <c r="F405" s="44"/>
      <c r="G405" s="45"/>
      <c r="H405" s="43"/>
      <c r="I405" s="45"/>
      <c r="J405" s="45"/>
      <c r="K405" s="45"/>
    </row>
    <row r="406" spans="1:11">
      <c r="A406" s="43"/>
      <c r="B406" s="43"/>
      <c r="C406" s="43"/>
      <c r="D406" s="43"/>
      <c r="E406" s="44"/>
      <c r="F406" s="44"/>
      <c r="G406" s="45"/>
      <c r="H406" s="43"/>
      <c r="I406" s="45"/>
      <c r="J406" s="45"/>
      <c r="K406" s="45"/>
    </row>
    <row r="407" spans="1:11">
      <c r="A407" s="43"/>
      <c r="B407" s="43"/>
      <c r="C407" s="43"/>
      <c r="D407" s="43"/>
      <c r="E407" s="44"/>
      <c r="F407" s="44"/>
      <c r="G407" s="45"/>
      <c r="H407" s="43"/>
      <c r="I407" s="43"/>
      <c r="J407" s="45"/>
      <c r="K407" s="45"/>
    </row>
    <row r="408" spans="1:11">
      <c r="A408" s="43"/>
      <c r="B408" s="43"/>
      <c r="C408" s="43"/>
      <c r="D408" s="43"/>
      <c r="E408" s="44"/>
      <c r="F408" s="44"/>
      <c r="G408" s="45"/>
      <c r="H408" s="43"/>
      <c r="I408" s="45"/>
      <c r="J408" s="45"/>
      <c r="K408" s="45"/>
    </row>
    <row r="409" spans="1:11">
      <c r="A409" s="43"/>
      <c r="B409" s="43"/>
      <c r="C409" s="43"/>
      <c r="D409" s="43"/>
      <c r="E409" s="44"/>
      <c r="F409" s="44"/>
      <c r="G409" s="45"/>
      <c r="H409" s="43"/>
      <c r="I409" s="45"/>
      <c r="J409" s="45"/>
      <c r="K409" s="45"/>
    </row>
    <row r="410" spans="1:11">
      <c r="A410" s="43"/>
      <c r="B410" s="43"/>
      <c r="C410" s="43"/>
      <c r="D410" s="43"/>
      <c r="E410" s="44"/>
      <c r="F410" s="44"/>
      <c r="G410" s="45"/>
      <c r="H410" s="43"/>
      <c r="I410" s="46"/>
      <c r="J410" s="46"/>
      <c r="K410" s="46"/>
    </row>
    <row r="411" spans="1:11">
      <c r="A411" s="43"/>
      <c r="B411" s="43"/>
      <c r="C411" s="43"/>
      <c r="D411" s="43"/>
      <c r="E411" s="44"/>
      <c r="F411" s="44"/>
      <c r="G411" s="45"/>
      <c r="H411" s="43"/>
      <c r="I411" s="45"/>
      <c r="J411" s="45"/>
      <c r="K411" s="45"/>
    </row>
    <row r="412" spans="1:11">
      <c r="A412" s="43"/>
      <c r="B412" s="43"/>
      <c r="C412" s="43"/>
      <c r="D412" s="43"/>
      <c r="E412" s="44"/>
      <c r="F412" s="44"/>
      <c r="G412" s="45"/>
      <c r="H412" s="43"/>
      <c r="I412" s="45"/>
      <c r="J412" s="45"/>
      <c r="K412" s="45"/>
    </row>
    <row r="413" spans="1:11">
      <c r="A413" s="43"/>
      <c r="B413" s="43"/>
      <c r="C413" s="43"/>
      <c r="D413" s="43"/>
      <c r="E413" s="44"/>
      <c r="F413" s="44"/>
      <c r="G413" s="45"/>
      <c r="H413" s="43"/>
      <c r="I413" s="45"/>
      <c r="J413" s="45"/>
      <c r="K413" s="45"/>
    </row>
    <row r="414" spans="1:11">
      <c r="A414" s="43"/>
      <c r="B414" s="43"/>
      <c r="C414" s="43"/>
      <c r="D414" s="43"/>
      <c r="E414" s="44"/>
      <c r="F414" s="44"/>
      <c r="G414" s="45"/>
      <c r="H414" s="43"/>
      <c r="I414" s="45"/>
      <c r="J414" s="45"/>
      <c r="K414" s="45"/>
    </row>
    <row r="415" spans="1:11">
      <c r="A415" s="43"/>
      <c r="B415" s="43"/>
      <c r="C415" s="43"/>
      <c r="D415" s="43"/>
      <c r="E415" s="44"/>
      <c r="F415" s="44"/>
      <c r="G415" s="45"/>
      <c r="H415" s="43"/>
      <c r="I415" s="43"/>
      <c r="J415" s="45"/>
      <c r="K415" s="45"/>
    </row>
    <row r="416" spans="1:11">
      <c r="A416" s="43"/>
      <c r="B416" s="43"/>
      <c r="C416" s="43"/>
      <c r="D416" s="43"/>
      <c r="E416" s="44"/>
      <c r="F416" s="44"/>
      <c r="G416" s="45"/>
      <c r="H416" s="43"/>
      <c r="I416" s="45"/>
      <c r="J416" s="45"/>
      <c r="K416" s="45"/>
    </row>
    <row r="417" spans="1:11">
      <c r="A417" s="43"/>
      <c r="B417" s="43"/>
      <c r="C417" s="43"/>
      <c r="D417" s="43"/>
      <c r="E417" s="44"/>
      <c r="F417" s="44"/>
      <c r="G417" s="45"/>
      <c r="H417" s="43"/>
      <c r="I417" s="45"/>
      <c r="J417" s="45"/>
      <c r="K417" s="45"/>
    </row>
    <row r="418" spans="1:11">
      <c r="A418" s="43"/>
      <c r="B418" s="43"/>
      <c r="C418" s="43"/>
      <c r="D418" s="43"/>
      <c r="E418" s="44"/>
      <c r="F418" s="44"/>
      <c r="G418" s="45"/>
      <c r="H418" s="43"/>
      <c r="I418" s="45"/>
      <c r="J418" s="45"/>
      <c r="K418" s="45"/>
    </row>
    <row r="419" spans="1:11">
      <c r="A419" s="43"/>
      <c r="B419" s="43"/>
      <c r="C419" s="43"/>
      <c r="D419" s="43"/>
      <c r="E419" s="44"/>
      <c r="F419" s="44"/>
      <c r="G419" s="45"/>
      <c r="H419" s="43"/>
      <c r="I419" s="43"/>
      <c r="J419" s="45"/>
      <c r="K419" s="45"/>
    </row>
    <row r="420" spans="1:11">
      <c r="A420" s="43"/>
      <c r="B420" s="43"/>
      <c r="C420" s="43"/>
      <c r="D420" s="43"/>
      <c r="E420" s="44"/>
      <c r="F420" s="44"/>
      <c r="G420" s="45"/>
      <c r="H420" s="43"/>
      <c r="I420" s="45"/>
      <c r="J420" s="45"/>
      <c r="K420" s="45"/>
    </row>
    <row r="421" spans="1:11">
      <c r="A421" s="43"/>
      <c r="B421" s="43"/>
      <c r="C421" s="43"/>
      <c r="D421" s="43"/>
      <c r="E421" s="44"/>
      <c r="F421" s="44"/>
      <c r="G421" s="45"/>
      <c r="H421" s="43"/>
      <c r="I421" s="45"/>
      <c r="J421" s="45"/>
      <c r="K421" s="45"/>
    </row>
    <row r="422" spans="1:11">
      <c r="A422" s="43"/>
      <c r="B422" s="43"/>
      <c r="C422" s="43"/>
      <c r="D422" s="43"/>
      <c r="E422" s="44"/>
      <c r="F422" s="44"/>
      <c r="G422" s="45"/>
      <c r="H422" s="43"/>
      <c r="I422" s="46"/>
      <c r="J422" s="46"/>
      <c r="K422" s="46"/>
    </row>
    <row r="423" spans="1:11">
      <c r="A423" s="43"/>
      <c r="B423" s="43"/>
      <c r="C423" s="43"/>
      <c r="D423" s="43"/>
      <c r="E423" s="44"/>
      <c r="F423" s="44"/>
      <c r="G423" s="45"/>
      <c r="H423" s="43"/>
      <c r="I423" s="45"/>
      <c r="J423" s="45"/>
      <c r="K423" s="45"/>
    </row>
    <row r="424" spans="1:11">
      <c r="A424" s="43"/>
      <c r="B424" s="43"/>
      <c r="C424" s="43"/>
      <c r="D424" s="43"/>
      <c r="E424" s="44"/>
      <c r="F424" s="44"/>
      <c r="G424" s="45"/>
      <c r="H424" s="43"/>
      <c r="I424" s="45"/>
      <c r="J424" s="45"/>
      <c r="K424" s="45"/>
    </row>
    <row r="425" spans="1:11">
      <c r="A425" s="43"/>
      <c r="B425" s="43"/>
      <c r="C425" s="43"/>
      <c r="D425" s="43"/>
      <c r="E425" s="44"/>
      <c r="F425" s="44"/>
      <c r="G425" s="45"/>
      <c r="H425" s="43"/>
      <c r="I425" s="45"/>
      <c r="J425" s="45"/>
      <c r="K425" s="45"/>
    </row>
    <row r="426" spans="1:11">
      <c r="A426" s="43"/>
      <c r="B426" s="43"/>
      <c r="C426" s="43"/>
      <c r="D426" s="43"/>
      <c r="E426" s="44"/>
      <c r="F426" s="44"/>
      <c r="G426" s="45"/>
      <c r="H426" s="43"/>
      <c r="I426" s="45"/>
      <c r="J426" s="45"/>
      <c r="K426" s="45"/>
    </row>
    <row r="427" spans="1:11">
      <c r="A427" s="43"/>
      <c r="B427" s="43"/>
      <c r="C427" s="43"/>
      <c r="D427" s="43"/>
      <c r="E427" s="44"/>
      <c r="F427" s="44"/>
      <c r="G427" s="45"/>
      <c r="H427" s="43"/>
      <c r="I427" s="45"/>
      <c r="J427" s="45"/>
      <c r="K427" s="45"/>
    </row>
    <row r="428" spans="1:11">
      <c r="A428" s="43"/>
      <c r="B428" s="43"/>
      <c r="C428" s="43"/>
      <c r="D428" s="43"/>
      <c r="E428" s="44"/>
      <c r="F428" s="44"/>
      <c r="G428" s="45"/>
      <c r="H428" s="43"/>
      <c r="I428" s="45"/>
      <c r="J428" s="45"/>
      <c r="K428" s="45"/>
    </row>
    <row r="429" spans="1:11">
      <c r="A429" s="43"/>
      <c r="B429" s="43"/>
      <c r="C429" s="43"/>
      <c r="D429" s="43"/>
      <c r="E429" s="44"/>
      <c r="F429" s="44"/>
      <c r="G429" s="45"/>
      <c r="H429" s="43"/>
      <c r="I429" s="43"/>
      <c r="J429" s="45"/>
      <c r="K429" s="45"/>
    </row>
    <row r="430" spans="1:11">
      <c r="A430" s="43"/>
      <c r="B430" s="43"/>
      <c r="C430" s="43"/>
      <c r="D430" s="43"/>
      <c r="E430" s="44"/>
      <c r="F430" s="44"/>
      <c r="G430" s="45"/>
      <c r="H430" s="43"/>
      <c r="I430" s="43"/>
      <c r="J430" s="45"/>
      <c r="K430" s="45"/>
    </row>
    <row r="431" spans="1:11">
      <c r="A431" s="43"/>
      <c r="B431" s="43"/>
      <c r="C431" s="43"/>
      <c r="D431" s="43"/>
      <c r="E431" s="44"/>
      <c r="F431" s="44"/>
      <c r="G431" s="45"/>
      <c r="H431" s="43"/>
      <c r="I431" s="43"/>
      <c r="J431" s="45"/>
      <c r="K431" s="45"/>
    </row>
    <row r="432" spans="1:11">
      <c r="A432" s="43"/>
      <c r="B432" s="43"/>
      <c r="C432" s="43"/>
      <c r="D432" s="43"/>
      <c r="E432" s="44"/>
      <c r="F432" s="44"/>
      <c r="G432" s="45"/>
      <c r="H432" s="43"/>
      <c r="I432" s="43"/>
      <c r="J432" s="45"/>
      <c r="K432" s="45"/>
    </row>
    <row r="433" spans="1:11">
      <c r="A433" s="43"/>
      <c r="B433" s="43"/>
      <c r="C433" s="43"/>
      <c r="D433" s="43"/>
      <c r="E433" s="44"/>
      <c r="F433" s="44"/>
      <c r="G433" s="45"/>
      <c r="H433" s="43"/>
      <c r="I433" s="45"/>
      <c r="J433" s="45"/>
      <c r="K433" s="45"/>
    </row>
    <row r="434" spans="1:11">
      <c r="A434" s="43"/>
      <c r="B434" s="43"/>
      <c r="C434" s="43"/>
      <c r="D434" s="43"/>
      <c r="E434" s="44"/>
      <c r="F434" s="44"/>
      <c r="G434" s="45"/>
      <c r="H434" s="43"/>
      <c r="I434" s="45"/>
      <c r="J434" s="45"/>
      <c r="K434" s="45"/>
    </row>
    <row r="435" spans="1:11">
      <c r="A435" s="43"/>
      <c r="B435" s="43"/>
      <c r="C435" s="43"/>
      <c r="D435" s="43"/>
      <c r="E435" s="44"/>
      <c r="F435" s="44"/>
      <c r="G435" s="45"/>
      <c r="H435" s="43"/>
      <c r="I435" s="45"/>
      <c r="J435" s="45"/>
      <c r="K435" s="45"/>
    </row>
    <row r="436" spans="1:11">
      <c r="A436" s="43"/>
      <c r="B436" s="43"/>
      <c r="C436" s="43"/>
      <c r="D436" s="43"/>
      <c r="E436" s="44"/>
      <c r="F436" s="44"/>
      <c r="G436" s="45"/>
      <c r="H436" s="43"/>
      <c r="I436" s="43"/>
      <c r="J436" s="45"/>
      <c r="K436" s="45"/>
    </row>
    <row r="437" spans="1:11">
      <c r="A437" s="43"/>
      <c r="B437" s="43"/>
      <c r="C437" s="43"/>
      <c r="D437" s="43"/>
      <c r="E437" s="44"/>
      <c r="F437" s="44"/>
      <c r="G437" s="45"/>
      <c r="H437" s="43"/>
      <c r="I437" s="45"/>
      <c r="J437" s="45"/>
      <c r="K437" s="45"/>
    </row>
    <row r="438" spans="1:11">
      <c r="A438" s="43"/>
      <c r="B438" s="43"/>
      <c r="C438" s="43"/>
      <c r="D438" s="43"/>
      <c r="E438" s="44"/>
      <c r="F438" s="44"/>
      <c r="G438" s="45"/>
      <c r="H438" s="43"/>
      <c r="I438" s="45"/>
      <c r="J438" s="45"/>
      <c r="K438" s="45"/>
    </row>
    <row r="439" spans="1:11">
      <c r="A439" s="43"/>
      <c r="B439" s="43"/>
      <c r="C439" s="43"/>
      <c r="D439" s="43"/>
      <c r="E439" s="44"/>
      <c r="F439" s="44"/>
      <c r="G439" s="45"/>
      <c r="H439" s="43"/>
      <c r="I439" s="46"/>
      <c r="J439" s="46"/>
      <c r="K439" s="46"/>
    </row>
    <row r="440" spans="1:11">
      <c r="A440" s="43"/>
      <c r="B440" s="43"/>
      <c r="C440" s="43"/>
      <c r="D440" s="43"/>
      <c r="E440" s="44"/>
      <c r="F440" s="44"/>
      <c r="G440" s="45"/>
      <c r="H440" s="43"/>
      <c r="I440" s="45"/>
      <c r="J440" s="45"/>
      <c r="K440" s="45"/>
    </row>
    <row r="441" spans="1:11">
      <c r="A441" s="43"/>
      <c r="B441" s="43"/>
      <c r="C441" s="43"/>
      <c r="D441" s="43"/>
      <c r="E441" s="44"/>
      <c r="F441" s="44"/>
      <c r="G441" s="45"/>
      <c r="H441" s="43"/>
      <c r="I441" s="45"/>
      <c r="J441" s="45"/>
      <c r="K441" s="45"/>
    </row>
    <row r="442" spans="1:11">
      <c r="A442" s="43"/>
      <c r="B442" s="43"/>
      <c r="C442" s="43"/>
      <c r="D442" s="43"/>
      <c r="E442" s="44"/>
      <c r="F442" s="44"/>
      <c r="G442" s="45"/>
      <c r="H442" s="43"/>
      <c r="I442" s="45"/>
      <c r="J442" s="45"/>
      <c r="K442" s="45"/>
    </row>
    <row r="443" spans="1:11">
      <c r="A443" s="43"/>
      <c r="B443" s="43"/>
      <c r="C443" s="43"/>
      <c r="D443" s="43"/>
      <c r="E443" s="44"/>
      <c r="F443" s="44"/>
      <c r="G443" s="45"/>
      <c r="H443" s="43"/>
      <c r="I443" s="45"/>
      <c r="J443" s="45"/>
      <c r="K443" s="45"/>
    </row>
    <row r="444" spans="1:11">
      <c r="A444" s="43"/>
      <c r="B444" s="43"/>
      <c r="C444" s="43"/>
      <c r="D444" s="43"/>
      <c r="E444" s="44"/>
      <c r="F444" s="44"/>
      <c r="G444" s="45"/>
      <c r="H444" s="43"/>
      <c r="I444" s="43"/>
      <c r="J444" s="45"/>
      <c r="K444" s="45"/>
    </row>
    <row r="445" spans="1:11">
      <c r="A445" s="43"/>
      <c r="B445" s="43"/>
      <c r="C445" s="43"/>
      <c r="D445" s="43"/>
      <c r="E445" s="44"/>
      <c r="F445" s="44"/>
      <c r="G445" s="45"/>
      <c r="H445" s="43"/>
      <c r="I445" s="43"/>
      <c r="J445" s="45"/>
      <c r="K445" s="45"/>
    </row>
    <row r="446" spans="1:11">
      <c r="A446" s="43"/>
      <c r="B446" s="43"/>
      <c r="C446" s="43"/>
      <c r="D446" s="43"/>
      <c r="E446" s="44"/>
      <c r="F446" s="44"/>
      <c r="G446" s="45"/>
      <c r="H446" s="43"/>
      <c r="I446" s="45"/>
      <c r="J446" s="45"/>
      <c r="K446" s="45"/>
    </row>
    <row r="447" spans="1:11">
      <c r="A447" s="43"/>
      <c r="B447" s="43"/>
      <c r="C447" s="43"/>
      <c r="D447" s="43"/>
      <c r="E447" s="44"/>
      <c r="F447" s="44"/>
      <c r="G447" s="45"/>
      <c r="H447" s="43"/>
      <c r="I447" s="45"/>
      <c r="J447" s="45"/>
      <c r="K447" s="45"/>
    </row>
    <row r="448" spans="1:11">
      <c r="A448" s="43"/>
      <c r="B448" s="43"/>
      <c r="C448" s="43"/>
      <c r="D448" s="43"/>
      <c r="E448" s="44"/>
      <c r="F448" s="44"/>
      <c r="G448" s="45"/>
      <c r="H448" s="43"/>
      <c r="I448" s="45"/>
      <c r="J448" s="45"/>
      <c r="K448" s="45"/>
    </row>
    <row r="449" spans="1:11">
      <c r="A449" s="43"/>
      <c r="B449" s="43"/>
      <c r="C449" s="43"/>
      <c r="D449" s="43"/>
      <c r="E449" s="44"/>
      <c r="F449" s="44"/>
      <c r="G449" s="45"/>
      <c r="H449" s="43"/>
      <c r="I449" s="43"/>
      <c r="J449" s="45"/>
      <c r="K449" s="45"/>
    </row>
    <row r="450" spans="1:11">
      <c r="A450" s="43"/>
      <c r="B450" s="43"/>
      <c r="C450" s="43"/>
      <c r="D450" s="43"/>
      <c r="E450" s="44"/>
      <c r="F450" s="44"/>
      <c r="G450" s="45"/>
      <c r="H450" s="43"/>
      <c r="I450" s="45"/>
      <c r="J450" s="45"/>
      <c r="K450" s="45"/>
    </row>
    <row r="451" spans="1:11">
      <c r="A451" s="43"/>
      <c r="B451" s="43"/>
      <c r="C451" s="43"/>
      <c r="D451" s="43"/>
      <c r="E451" s="44"/>
      <c r="F451" s="44"/>
      <c r="G451" s="45"/>
      <c r="H451" s="43"/>
      <c r="I451" s="45"/>
      <c r="J451" s="45"/>
      <c r="K451" s="45"/>
    </row>
    <row r="452" spans="1:11">
      <c r="A452" s="43"/>
      <c r="B452" s="43"/>
      <c r="C452" s="43"/>
      <c r="D452" s="43"/>
      <c r="E452" s="44"/>
      <c r="F452" s="44"/>
      <c r="G452" s="45"/>
      <c r="H452" s="43"/>
      <c r="I452" s="46"/>
      <c r="J452" s="46"/>
      <c r="K452" s="46"/>
    </row>
    <row r="453" spans="1:11">
      <c r="A453" s="43"/>
      <c r="B453" s="43"/>
      <c r="C453" s="43"/>
      <c r="D453" s="43"/>
      <c r="E453" s="44"/>
      <c r="F453" s="44"/>
      <c r="G453" s="45"/>
      <c r="H453" s="43"/>
      <c r="I453" s="45"/>
      <c r="J453" s="45"/>
      <c r="K453" s="45"/>
    </row>
    <row r="454" spans="1:11">
      <c r="A454" s="43"/>
      <c r="B454" s="43"/>
      <c r="C454" s="43"/>
      <c r="D454" s="43"/>
      <c r="E454" s="44"/>
      <c r="F454" s="44"/>
      <c r="G454" s="45"/>
      <c r="H454" s="43"/>
      <c r="I454" s="45"/>
      <c r="J454" s="45"/>
      <c r="K454" s="45"/>
    </row>
    <row r="455" spans="1:11">
      <c r="A455" s="43"/>
      <c r="B455" s="43"/>
      <c r="C455" s="43"/>
      <c r="D455" s="43"/>
      <c r="E455" s="44"/>
      <c r="F455" s="44"/>
      <c r="G455" s="45"/>
      <c r="H455" s="43"/>
      <c r="I455" s="45"/>
      <c r="J455" s="45"/>
      <c r="K455" s="45"/>
    </row>
    <row r="456" spans="1:11">
      <c r="A456" s="43"/>
      <c r="B456" s="43"/>
      <c r="C456" s="43"/>
      <c r="D456" s="43"/>
      <c r="E456" s="44"/>
      <c r="F456" s="44"/>
      <c r="G456" s="45"/>
      <c r="H456" s="43"/>
      <c r="I456" s="45"/>
      <c r="J456" s="45"/>
      <c r="K456" s="45"/>
    </row>
    <row r="457" spans="1:11">
      <c r="A457" s="43"/>
      <c r="B457" s="43"/>
      <c r="C457" s="43"/>
      <c r="D457" s="43"/>
      <c r="E457" s="44"/>
      <c r="F457" s="44"/>
      <c r="G457" s="45"/>
      <c r="H457" s="43"/>
      <c r="I457" s="43"/>
      <c r="J457" s="45"/>
      <c r="K457" s="45"/>
    </row>
    <row r="458" spans="1:11">
      <c r="A458" s="43"/>
      <c r="B458" s="43"/>
      <c r="C458" s="43"/>
      <c r="D458" s="43"/>
      <c r="E458" s="44"/>
      <c r="F458" s="44"/>
      <c r="G458" s="45"/>
      <c r="H458" s="43"/>
      <c r="I458" s="43"/>
      <c r="J458" s="45"/>
      <c r="K458" s="45"/>
    </row>
    <row r="459" spans="1:11">
      <c r="A459" s="43"/>
      <c r="B459" s="43"/>
      <c r="C459" s="43"/>
      <c r="D459" s="43"/>
      <c r="E459" s="44"/>
      <c r="F459" s="44"/>
      <c r="G459" s="45"/>
      <c r="H459" s="43"/>
      <c r="I459" s="45"/>
      <c r="J459" s="45"/>
      <c r="K459" s="45"/>
    </row>
    <row r="460" spans="1:11">
      <c r="A460" s="43"/>
      <c r="B460" s="43"/>
      <c r="C460" s="43"/>
      <c r="D460" s="43"/>
      <c r="E460" s="44"/>
      <c r="F460" s="44"/>
      <c r="G460" s="45"/>
      <c r="H460" s="43"/>
      <c r="I460" s="45"/>
      <c r="J460" s="45"/>
      <c r="K460" s="45"/>
    </row>
    <row r="461" spans="1:11">
      <c r="A461" s="43"/>
      <c r="B461" s="43"/>
      <c r="C461" s="43"/>
      <c r="D461" s="43"/>
      <c r="E461" s="44"/>
      <c r="F461" s="44"/>
      <c r="G461" s="45"/>
      <c r="H461" s="43"/>
      <c r="I461" s="45"/>
      <c r="J461" s="45"/>
      <c r="K461" s="45"/>
    </row>
    <row r="462" spans="1:11">
      <c r="A462" s="43"/>
      <c r="B462" s="43"/>
      <c r="C462" s="43"/>
      <c r="D462" s="43"/>
      <c r="E462" s="44"/>
      <c r="F462" s="44"/>
      <c r="G462" s="45"/>
      <c r="H462" s="43"/>
      <c r="I462" s="43"/>
      <c r="J462" s="45"/>
      <c r="K462" s="45"/>
    </row>
    <row r="463" spans="1:11">
      <c r="A463" s="43"/>
      <c r="B463" s="43"/>
      <c r="C463" s="43"/>
      <c r="D463" s="43"/>
      <c r="E463" s="44"/>
      <c r="F463" s="44"/>
      <c r="G463" s="45"/>
      <c r="H463" s="43"/>
      <c r="I463" s="45"/>
      <c r="J463" s="45"/>
      <c r="K463" s="45"/>
    </row>
    <row r="464" spans="1:11">
      <c r="A464" s="43"/>
      <c r="B464" s="43"/>
      <c r="C464" s="43"/>
      <c r="D464" s="43"/>
      <c r="E464" s="44"/>
      <c r="F464" s="44"/>
      <c r="G464" s="45"/>
      <c r="H464" s="43"/>
      <c r="I464" s="45"/>
      <c r="J464" s="45"/>
      <c r="K464" s="45"/>
    </row>
    <row r="465" spans="1:11">
      <c r="A465" s="43"/>
      <c r="B465" s="43"/>
      <c r="C465" s="43"/>
      <c r="D465" s="43"/>
      <c r="E465" s="44"/>
      <c r="F465" s="44"/>
      <c r="G465" s="45"/>
      <c r="H465" s="43"/>
      <c r="I465" s="46"/>
      <c r="J465" s="46"/>
      <c r="K465" s="46"/>
    </row>
    <row r="466" spans="1:11">
      <c r="A466" s="43"/>
      <c r="B466" s="43"/>
      <c r="C466" s="43"/>
      <c r="D466" s="43"/>
      <c r="E466" s="44"/>
      <c r="F466" s="44"/>
      <c r="G466" s="45"/>
      <c r="H466" s="43"/>
      <c r="I466" s="45"/>
      <c r="J466" s="45"/>
      <c r="K466" s="45"/>
    </row>
    <row r="467" spans="1:11">
      <c r="A467" s="43"/>
      <c r="B467" s="43"/>
      <c r="C467" s="43"/>
      <c r="D467" s="43"/>
      <c r="E467" s="44"/>
      <c r="F467" s="44"/>
      <c r="G467" s="45"/>
      <c r="H467" s="43"/>
      <c r="I467" s="45"/>
      <c r="J467" s="45"/>
      <c r="K467" s="45"/>
    </row>
    <row r="468" spans="1:11">
      <c r="A468" s="43"/>
      <c r="B468" s="43"/>
      <c r="C468" s="43"/>
      <c r="D468" s="43"/>
      <c r="E468" s="44"/>
      <c r="F468" s="44"/>
      <c r="G468" s="45"/>
      <c r="H468" s="43"/>
      <c r="I468" s="45"/>
      <c r="J468" s="45"/>
      <c r="K468" s="45"/>
    </row>
    <row r="469" spans="1:11">
      <c r="A469" s="43"/>
      <c r="B469" s="43"/>
      <c r="C469" s="43"/>
      <c r="D469" s="43"/>
      <c r="E469" s="44"/>
      <c r="F469" s="44"/>
      <c r="G469" s="45"/>
      <c r="H469" s="43"/>
      <c r="I469" s="45"/>
      <c r="J469" s="45"/>
      <c r="K469" s="45"/>
    </row>
    <row r="470" spans="1:11">
      <c r="A470" s="43"/>
      <c r="B470" s="43"/>
      <c r="C470" s="43"/>
      <c r="D470" s="43"/>
      <c r="E470" s="44"/>
      <c r="F470" s="44"/>
      <c r="G470" s="45"/>
      <c r="H470" s="43"/>
      <c r="I470" s="43"/>
      <c r="J470" s="45"/>
      <c r="K470" s="45"/>
    </row>
    <row r="471" spans="1:11">
      <c r="A471" s="43"/>
      <c r="B471" s="43"/>
      <c r="C471" s="43"/>
      <c r="D471" s="43"/>
      <c r="E471" s="44"/>
      <c r="F471" s="44"/>
      <c r="G471" s="45"/>
      <c r="H471" s="43"/>
      <c r="I471" s="43"/>
      <c r="J471" s="45"/>
      <c r="K471" s="45"/>
    </row>
    <row r="472" spans="1:11">
      <c r="A472" s="43"/>
      <c r="B472" s="43"/>
      <c r="C472" s="43"/>
      <c r="D472" s="43"/>
      <c r="E472" s="44"/>
      <c r="F472" s="44"/>
      <c r="G472" s="45"/>
      <c r="H472" s="43"/>
      <c r="I472" s="45"/>
      <c r="J472" s="45"/>
      <c r="K472" s="45"/>
    </row>
    <row r="473" spans="1:11">
      <c r="A473" s="43"/>
      <c r="B473" s="43"/>
      <c r="C473" s="43"/>
      <c r="D473" s="43"/>
      <c r="E473" s="44"/>
      <c r="F473" s="44"/>
      <c r="G473" s="45"/>
      <c r="H473" s="43"/>
      <c r="I473" s="45"/>
      <c r="J473" s="45"/>
      <c r="K473" s="45"/>
    </row>
    <row r="474" spans="1:11">
      <c r="A474" s="43"/>
      <c r="B474" s="43"/>
      <c r="C474" s="43"/>
      <c r="D474" s="43"/>
      <c r="E474" s="44"/>
      <c r="F474" s="44"/>
      <c r="G474" s="45"/>
      <c r="H474" s="43"/>
      <c r="I474" s="45"/>
      <c r="J474" s="45"/>
      <c r="K474" s="45"/>
    </row>
    <row r="475" spans="1:11">
      <c r="A475" s="43"/>
      <c r="B475" s="43"/>
      <c r="C475" s="43"/>
      <c r="D475" s="43"/>
      <c r="E475" s="44"/>
      <c r="F475" s="44"/>
      <c r="G475" s="45"/>
      <c r="H475" s="43"/>
      <c r="I475" s="43"/>
      <c r="J475" s="45"/>
      <c r="K475" s="45"/>
    </row>
    <row r="476" spans="1:11">
      <c r="A476" s="43"/>
      <c r="B476" s="43"/>
      <c r="C476" s="43"/>
      <c r="D476" s="43"/>
      <c r="E476" s="44"/>
      <c r="F476" s="44"/>
      <c r="G476" s="45"/>
      <c r="H476" s="43"/>
      <c r="I476" s="45"/>
      <c r="J476" s="45"/>
      <c r="K476" s="45"/>
    </row>
    <row r="477" spans="1:11">
      <c r="A477" s="43"/>
      <c r="B477" s="43"/>
      <c r="C477" s="43"/>
      <c r="D477" s="43"/>
      <c r="E477" s="44"/>
      <c r="F477" s="44"/>
      <c r="G477" s="45"/>
      <c r="H477" s="43"/>
      <c r="I477" s="45"/>
      <c r="J477" s="45"/>
      <c r="K477" s="45"/>
    </row>
    <row r="478" spans="1:11">
      <c r="A478" s="43"/>
      <c r="B478" s="43"/>
      <c r="C478" s="43"/>
      <c r="D478" s="43"/>
      <c r="E478" s="44"/>
      <c r="F478" s="44"/>
      <c r="G478" s="45"/>
      <c r="H478" s="43"/>
      <c r="I478" s="46"/>
      <c r="J478" s="46"/>
      <c r="K478" s="46"/>
    </row>
    <row r="479" spans="1:11">
      <c r="A479" s="43"/>
      <c r="B479" s="43"/>
      <c r="C479" s="43"/>
      <c r="D479" s="43"/>
      <c r="E479" s="44"/>
      <c r="F479" s="44"/>
      <c r="G479" s="45"/>
      <c r="H479" s="43"/>
      <c r="I479" s="45"/>
      <c r="J479" s="45"/>
      <c r="K479" s="45"/>
    </row>
    <row r="480" spans="1:11">
      <c r="A480" s="43"/>
      <c r="B480" s="43"/>
      <c r="C480" s="43"/>
      <c r="D480" s="43"/>
      <c r="E480" s="44"/>
      <c r="F480" s="44"/>
      <c r="G480" s="45"/>
      <c r="H480" s="43"/>
      <c r="I480" s="45"/>
      <c r="J480" s="45"/>
      <c r="K480" s="45"/>
    </row>
    <row r="481" spans="1:11">
      <c r="A481" s="43"/>
      <c r="B481" s="43"/>
      <c r="C481" s="43"/>
      <c r="D481" s="43"/>
      <c r="E481" s="44"/>
      <c r="F481" s="44"/>
      <c r="G481" s="45"/>
      <c r="H481" s="43"/>
      <c r="I481" s="45"/>
      <c r="J481" s="45"/>
      <c r="K481" s="45"/>
    </row>
    <row r="482" spans="1:11">
      <c r="A482" s="43"/>
      <c r="B482" s="43"/>
      <c r="C482" s="43"/>
      <c r="D482" s="43"/>
      <c r="E482" s="44"/>
      <c r="F482" s="44"/>
      <c r="G482" s="45"/>
      <c r="H482" s="43"/>
      <c r="I482" s="45"/>
      <c r="J482" s="45"/>
      <c r="K482" s="45"/>
    </row>
    <row r="483" spans="1:11">
      <c r="A483" s="43"/>
      <c r="B483" s="43"/>
      <c r="C483" s="43"/>
      <c r="D483" s="43"/>
      <c r="E483" s="44"/>
      <c r="F483" s="44"/>
      <c r="G483" s="45"/>
      <c r="H483" s="43"/>
      <c r="I483" s="43"/>
      <c r="J483" s="45"/>
      <c r="K483" s="45"/>
    </row>
    <row r="484" spans="1:11">
      <c r="A484" s="43"/>
      <c r="B484" s="43"/>
      <c r="C484" s="43"/>
      <c r="D484" s="43"/>
      <c r="E484" s="44"/>
      <c r="F484" s="44"/>
      <c r="G484" s="45"/>
      <c r="H484" s="43"/>
      <c r="I484" s="43"/>
      <c r="J484" s="45"/>
      <c r="K484" s="45"/>
    </row>
    <row r="485" spans="1:11">
      <c r="A485" s="43"/>
      <c r="B485" s="43"/>
      <c r="C485" s="43"/>
      <c r="D485" s="43"/>
      <c r="E485" s="44"/>
      <c r="F485" s="44"/>
      <c r="G485" s="45"/>
      <c r="H485" s="43"/>
      <c r="I485" s="43"/>
      <c r="J485" s="45"/>
      <c r="K485" s="45"/>
    </row>
    <row r="486" spans="1:11">
      <c r="A486" s="43"/>
      <c r="B486" s="43"/>
      <c r="C486" s="43"/>
      <c r="D486" s="43"/>
      <c r="E486" s="44"/>
      <c r="F486" s="44"/>
      <c r="G486" s="45"/>
      <c r="H486" s="43"/>
      <c r="I486" s="45"/>
      <c r="J486" s="45"/>
      <c r="K486" s="45"/>
    </row>
    <row r="487" spans="1:11">
      <c r="A487" s="43"/>
      <c r="B487" s="43"/>
      <c r="C487" s="43"/>
      <c r="D487" s="43"/>
      <c r="E487" s="44"/>
      <c r="F487" s="44"/>
      <c r="G487" s="45"/>
      <c r="H487" s="43"/>
      <c r="I487" s="45"/>
      <c r="J487" s="45"/>
      <c r="K487" s="45"/>
    </row>
    <row r="488" spans="1:11">
      <c r="A488" s="43"/>
      <c r="B488" s="43"/>
      <c r="C488" s="43"/>
      <c r="D488" s="43"/>
      <c r="E488" s="44"/>
      <c r="F488" s="44"/>
      <c r="G488" s="45"/>
      <c r="H488" s="43"/>
      <c r="I488" s="45"/>
      <c r="J488" s="45"/>
      <c r="K488" s="45"/>
    </row>
    <row r="489" spans="1:11">
      <c r="A489" s="43"/>
      <c r="B489" s="43"/>
      <c r="C489" s="43"/>
      <c r="D489" s="43"/>
      <c r="E489" s="44"/>
      <c r="F489" s="44"/>
      <c r="G489" s="45"/>
      <c r="H489" s="43"/>
      <c r="I489" s="45"/>
      <c r="J489" s="45"/>
      <c r="K489" s="45"/>
    </row>
    <row r="490" spans="1:11">
      <c r="A490" s="43"/>
      <c r="B490" s="43"/>
      <c r="C490" s="43"/>
      <c r="D490" s="43"/>
      <c r="E490" s="44"/>
      <c r="F490" s="44"/>
      <c r="G490" s="45"/>
      <c r="H490" s="43"/>
      <c r="I490" s="45"/>
      <c r="J490" s="45"/>
      <c r="K490" s="45"/>
    </row>
    <row r="491" spans="1:11">
      <c r="A491" s="43"/>
      <c r="B491" s="43"/>
      <c r="C491" s="43"/>
      <c r="D491" s="43"/>
      <c r="E491" s="44"/>
      <c r="F491" s="44"/>
      <c r="G491" s="45"/>
      <c r="H491" s="43"/>
      <c r="I491" s="43"/>
      <c r="J491" s="45"/>
      <c r="K491" s="45"/>
    </row>
    <row r="492" spans="1:11">
      <c r="A492" s="43"/>
      <c r="B492" s="43"/>
      <c r="C492" s="43"/>
      <c r="D492" s="43"/>
      <c r="E492" s="44"/>
      <c r="F492" s="44"/>
      <c r="G492" s="45"/>
      <c r="H492" s="43"/>
      <c r="I492" s="45"/>
      <c r="J492" s="45"/>
      <c r="K492" s="45"/>
    </row>
    <row r="493" spans="1:11">
      <c r="A493" s="43"/>
      <c r="B493" s="43"/>
      <c r="C493" s="43"/>
      <c r="D493" s="43"/>
      <c r="E493" s="44"/>
      <c r="F493" s="44"/>
      <c r="G493" s="45"/>
      <c r="H493" s="43"/>
      <c r="I493" s="45"/>
      <c r="J493" s="45"/>
      <c r="K493" s="45"/>
    </row>
    <row r="494" spans="1:11">
      <c r="A494" s="43"/>
      <c r="B494" s="43"/>
      <c r="C494" s="43"/>
      <c r="D494" s="43"/>
      <c r="E494" s="44"/>
      <c r="F494" s="44"/>
      <c r="G494" s="45"/>
      <c r="H494" s="43"/>
      <c r="I494" s="45"/>
      <c r="J494" s="45"/>
      <c r="K494" s="45"/>
    </row>
    <row r="495" spans="1:11">
      <c r="A495" s="43"/>
      <c r="B495" s="43"/>
      <c r="C495" s="43"/>
      <c r="D495" s="43"/>
      <c r="E495" s="44"/>
      <c r="F495" s="44"/>
      <c r="G495" s="45"/>
      <c r="H495" s="43"/>
      <c r="I495" s="45"/>
      <c r="J495" s="45"/>
      <c r="K495" s="45"/>
    </row>
    <row r="496" spans="1:11">
      <c r="A496" s="43"/>
      <c r="B496" s="43"/>
      <c r="C496" s="43"/>
      <c r="D496" s="43"/>
      <c r="E496" s="44"/>
      <c r="F496" s="44"/>
      <c r="G496" s="45"/>
      <c r="H496" s="43"/>
      <c r="I496" s="46"/>
      <c r="J496" s="46"/>
      <c r="K496" s="46"/>
    </row>
    <row r="497" spans="1:11">
      <c r="A497" s="43"/>
      <c r="B497" s="43"/>
      <c r="C497" s="43"/>
      <c r="D497" s="43"/>
      <c r="E497" s="44"/>
      <c r="F497" s="44"/>
      <c r="G497" s="45"/>
      <c r="H497" s="43"/>
      <c r="I497" s="45"/>
      <c r="J497" s="45"/>
      <c r="K497" s="45"/>
    </row>
    <row r="498" spans="1:11">
      <c r="A498" s="43"/>
      <c r="B498" s="43"/>
      <c r="C498" s="43"/>
      <c r="D498" s="43"/>
      <c r="E498" s="44"/>
      <c r="F498" s="44"/>
      <c r="G498" s="45"/>
      <c r="H498" s="43"/>
      <c r="I498" s="45"/>
      <c r="J498" s="45"/>
      <c r="K498" s="45"/>
    </row>
    <row r="499" spans="1:11">
      <c r="A499" s="43"/>
      <c r="B499" s="43"/>
      <c r="C499" s="43"/>
      <c r="D499" s="43"/>
      <c r="E499" s="44"/>
      <c r="F499" s="44"/>
      <c r="G499" s="45"/>
      <c r="H499" s="43"/>
      <c r="I499" s="45"/>
      <c r="J499" s="45"/>
      <c r="K499" s="45"/>
    </row>
    <row r="500" spans="1:11">
      <c r="A500" s="43"/>
      <c r="B500" s="43"/>
      <c r="C500" s="43"/>
      <c r="D500" s="43"/>
      <c r="E500" s="44"/>
      <c r="F500" s="44"/>
      <c r="G500" s="45"/>
      <c r="H500" s="43"/>
      <c r="I500" s="45"/>
      <c r="J500" s="45"/>
      <c r="K500" s="45"/>
    </row>
    <row r="501" spans="1:11">
      <c r="A501" s="43"/>
      <c r="B501" s="43"/>
      <c r="C501" s="43"/>
      <c r="D501" s="43"/>
      <c r="E501" s="44"/>
      <c r="F501" s="44"/>
      <c r="G501" s="45"/>
      <c r="H501" s="43"/>
      <c r="I501" s="43"/>
      <c r="J501" s="45"/>
      <c r="K501" s="45"/>
    </row>
    <row r="502" spans="1:11">
      <c r="A502" s="43"/>
      <c r="B502" s="43"/>
      <c r="C502" s="43"/>
      <c r="D502" s="43"/>
      <c r="E502" s="44"/>
      <c r="F502" s="44"/>
      <c r="G502" s="45"/>
      <c r="H502" s="43"/>
      <c r="I502" s="43"/>
      <c r="J502" s="45"/>
      <c r="K502" s="45"/>
    </row>
    <row r="503" spans="1:11">
      <c r="A503" s="43"/>
      <c r="B503" s="43"/>
      <c r="C503" s="43"/>
      <c r="D503" s="43"/>
      <c r="E503" s="44"/>
      <c r="F503" s="44"/>
      <c r="G503" s="45"/>
      <c r="H503" s="43"/>
      <c r="I503" s="47"/>
      <c r="J503" s="47"/>
      <c r="K503" s="47"/>
    </row>
    <row r="504" spans="1:11">
      <c r="A504" s="43"/>
      <c r="B504" s="43"/>
      <c r="C504" s="43"/>
      <c r="D504" s="43"/>
      <c r="E504" s="44"/>
      <c r="F504" s="44"/>
      <c r="G504" s="45"/>
      <c r="H504" s="43"/>
      <c r="I504" s="47"/>
      <c r="J504" s="47"/>
      <c r="K504" s="47"/>
    </row>
    <row r="505" spans="1:11">
      <c r="A505" s="43"/>
      <c r="B505" s="43"/>
      <c r="C505" s="43"/>
      <c r="D505" s="43"/>
      <c r="E505" s="44"/>
      <c r="F505" s="44"/>
      <c r="G505" s="45"/>
      <c r="H505" s="43"/>
      <c r="I505" s="47"/>
      <c r="J505" s="47"/>
      <c r="K505" s="47"/>
    </row>
    <row r="506" spans="1:11">
      <c r="A506" s="43"/>
      <c r="B506" s="43"/>
      <c r="C506" s="43"/>
      <c r="D506" s="43"/>
      <c r="E506" s="44"/>
      <c r="F506" s="44"/>
      <c r="G506" s="45"/>
      <c r="H506" s="43"/>
      <c r="I506" s="48"/>
      <c r="J506" s="47"/>
      <c r="K506" s="47"/>
    </row>
    <row r="507" spans="1:11">
      <c r="A507" s="43"/>
      <c r="B507" s="43"/>
      <c r="C507" s="43"/>
      <c r="D507" s="43"/>
      <c r="E507" s="44"/>
      <c r="F507" s="44"/>
      <c r="G507" s="45"/>
      <c r="H507" s="43"/>
      <c r="I507" s="47"/>
      <c r="J507" s="47"/>
      <c r="K507" s="47"/>
    </row>
    <row r="508" spans="1:11">
      <c r="A508" s="43"/>
      <c r="B508" s="43"/>
      <c r="C508" s="43"/>
      <c r="D508" s="43"/>
      <c r="E508" s="44"/>
      <c r="F508" s="44"/>
      <c r="G508" s="45"/>
      <c r="H508" s="43"/>
      <c r="I508" s="49"/>
      <c r="J508" s="49"/>
      <c r="K508" s="49"/>
    </row>
    <row r="509" spans="1:11">
      <c r="A509" s="43"/>
      <c r="B509" s="43"/>
      <c r="C509" s="43"/>
      <c r="D509" s="43"/>
      <c r="E509" s="44"/>
      <c r="F509" s="44"/>
      <c r="G509" s="45"/>
      <c r="H509" s="43"/>
      <c r="I509" s="47"/>
      <c r="J509" s="47"/>
      <c r="K509" s="47"/>
    </row>
    <row r="510" spans="1:11">
      <c r="A510" s="43"/>
      <c r="B510" s="43"/>
      <c r="C510" s="43"/>
      <c r="D510" s="43"/>
      <c r="E510" s="44"/>
      <c r="F510" s="44"/>
      <c r="G510" s="45"/>
      <c r="H510" s="43"/>
      <c r="I510" s="47"/>
      <c r="J510" s="47"/>
      <c r="K510" s="47"/>
    </row>
    <row r="511" spans="1:11">
      <c r="A511" s="43"/>
      <c r="B511" s="43"/>
      <c r="C511" s="43"/>
      <c r="D511" s="43"/>
      <c r="E511" s="44"/>
      <c r="F511" s="44"/>
      <c r="G511" s="45"/>
      <c r="H511" s="43"/>
      <c r="I511" s="47"/>
      <c r="J511" s="47"/>
      <c r="K511" s="47"/>
    </row>
    <row r="512" spans="1:11">
      <c r="A512" s="43"/>
      <c r="B512" s="43"/>
      <c r="C512" s="43"/>
      <c r="D512" s="43"/>
      <c r="E512" s="44"/>
      <c r="F512" s="44"/>
      <c r="G512" s="45"/>
      <c r="H512" s="43"/>
      <c r="I512" s="47"/>
      <c r="J512" s="47"/>
      <c r="K512" s="47"/>
    </row>
    <row r="513" spans="1:11">
      <c r="A513" s="43"/>
      <c r="B513" s="43"/>
      <c r="C513" s="43"/>
      <c r="D513" s="43"/>
      <c r="E513" s="44"/>
      <c r="F513" s="44"/>
      <c r="G513" s="45"/>
      <c r="H513" s="43"/>
      <c r="I513" s="48"/>
      <c r="J513" s="47"/>
      <c r="K513" s="47"/>
    </row>
    <row r="514" spans="1:11">
      <c r="A514" s="43"/>
      <c r="B514" s="43"/>
      <c r="C514" s="43"/>
      <c r="D514" s="43"/>
      <c r="E514" s="44"/>
      <c r="F514" s="44"/>
      <c r="G514" s="45"/>
      <c r="H514" s="43"/>
      <c r="I514" s="48"/>
      <c r="J514" s="47"/>
      <c r="K514" s="47"/>
    </row>
    <row r="515" spans="1:11">
      <c r="A515" s="43"/>
      <c r="B515" s="43"/>
      <c r="C515" s="43"/>
      <c r="D515" s="43"/>
      <c r="E515" s="44"/>
      <c r="F515" s="44"/>
      <c r="G515" s="45"/>
      <c r="H515" s="43"/>
      <c r="I515" s="47"/>
      <c r="J515" s="47"/>
      <c r="K515" s="47"/>
    </row>
    <row r="516" spans="1:11">
      <c r="A516" s="43"/>
      <c r="B516" s="43"/>
      <c r="C516" s="43"/>
      <c r="D516" s="43"/>
      <c r="E516" s="44"/>
      <c r="F516" s="44"/>
      <c r="G516" s="45"/>
      <c r="H516" s="43"/>
      <c r="I516" s="47"/>
      <c r="J516" s="47"/>
      <c r="K516" s="47"/>
    </row>
    <row r="517" spans="1:11">
      <c r="A517" s="43"/>
      <c r="B517" s="43"/>
      <c r="C517" s="43"/>
      <c r="D517" s="43"/>
      <c r="E517" s="44"/>
      <c r="F517" s="44"/>
      <c r="G517" s="45"/>
      <c r="H517" s="43"/>
      <c r="I517" s="47"/>
      <c r="J517" s="47"/>
      <c r="K517" s="47"/>
    </row>
    <row r="518" spans="1:11">
      <c r="A518" s="43"/>
      <c r="B518" s="43"/>
      <c r="C518" s="43"/>
      <c r="D518" s="43"/>
      <c r="E518" s="44"/>
      <c r="F518" s="44"/>
      <c r="G518" s="45"/>
      <c r="H518" s="43"/>
      <c r="I518" s="48"/>
      <c r="J518" s="47"/>
      <c r="K518" s="47"/>
    </row>
    <row r="519" spans="1:11">
      <c r="A519" s="43"/>
      <c r="B519" s="43"/>
      <c r="C519" s="43"/>
      <c r="D519" s="43"/>
      <c r="E519" s="44"/>
      <c r="F519" s="44"/>
      <c r="G519" s="45"/>
      <c r="H519" s="43"/>
      <c r="I519" s="47"/>
      <c r="J519" s="47"/>
      <c r="K519" s="47"/>
    </row>
    <row r="520" spans="1:11">
      <c r="A520" s="43"/>
      <c r="B520" s="43"/>
      <c r="C520" s="43"/>
      <c r="D520" s="43"/>
      <c r="E520" s="44"/>
      <c r="F520" s="44"/>
      <c r="G520" s="45"/>
      <c r="H520" s="43"/>
      <c r="I520" s="49"/>
      <c r="J520" s="49"/>
      <c r="K520" s="49"/>
    </row>
    <row r="521" spans="1:11">
      <c r="A521" s="43"/>
      <c r="B521" s="43"/>
      <c r="C521" s="43"/>
      <c r="D521" s="43"/>
      <c r="E521" s="44"/>
      <c r="F521" s="44"/>
      <c r="G521" s="45"/>
      <c r="H521" s="43"/>
      <c r="I521" s="47"/>
      <c r="J521" s="47"/>
      <c r="K521" s="47"/>
    </row>
    <row r="522" spans="1:11">
      <c r="A522" s="43"/>
      <c r="B522" s="43"/>
      <c r="C522" s="43"/>
      <c r="D522" s="43"/>
      <c r="E522" s="44"/>
      <c r="F522" s="44"/>
      <c r="G522" s="45"/>
      <c r="H522" s="43"/>
      <c r="I522" s="47"/>
      <c r="J522" s="47"/>
      <c r="K522" s="47"/>
    </row>
    <row r="523" spans="1:11">
      <c r="A523" s="43"/>
      <c r="B523" s="43"/>
      <c r="C523" s="43"/>
      <c r="D523" s="43"/>
      <c r="E523" s="44"/>
      <c r="F523" s="44"/>
      <c r="G523" s="45"/>
      <c r="H523" s="43"/>
      <c r="I523" s="47"/>
      <c r="J523" s="47"/>
      <c r="K523" s="47"/>
    </row>
    <row r="524" spans="1:11">
      <c r="A524" s="43"/>
      <c r="B524" s="43"/>
      <c r="C524" s="43"/>
      <c r="D524" s="43"/>
      <c r="E524" s="44"/>
      <c r="F524" s="44"/>
      <c r="G524" s="45"/>
      <c r="H524" s="43"/>
      <c r="I524" s="47"/>
      <c r="J524" s="47"/>
      <c r="K524" s="47"/>
    </row>
    <row r="525" spans="1:11">
      <c r="A525" s="43"/>
      <c r="B525" s="43"/>
      <c r="C525" s="43"/>
      <c r="D525" s="43"/>
      <c r="E525" s="44"/>
      <c r="F525" s="44"/>
      <c r="G525" s="45"/>
      <c r="H525" s="43"/>
      <c r="I525" s="48"/>
      <c r="J525" s="47"/>
      <c r="K525" s="47"/>
    </row>
    <row r="526" spans="1:11">
      <c r="A526" s="43"/>
      <c r="B526" s="43"/>
      <c r="C526" s="43"/>
      <c r="D526" s="43"/>
      <c r="E526" s="44"/>
      <c r="F526" s="44"/>
      <c r="G526" s="45"/>
      <c r="H526" s="43"/>
      <c r="I526" s="48"/>
      <c r="J526" s="47"/>
      <c r="K526" s="47"/>
    </row>
    <row r="527" spans="1:11">
      <c r="A527" s="43"/>
      <c r="B527" s="43"/>
      <c r="C527" s="43"/>
      <c r="D527" s="43"/>
      <c r="E527" s="44"/>
      <c r="F527" s="44"/>
      <c r="G527" s="45"/>
      <c r="H527" s="43"/>
      <c r="I527" s="47"/>
      <c r="J527" s="47"/>
      <c r="K527" s="47"/>
    </row>
    <row r="528" spans="1:11">
      <c r="A528" s="43"/>
      <c r="B528" s="43"/>
      <c r="C528" s="43"/>
      <c r="D528" s="43"/>
      <c r="E528" s="44"/>
      <c r="F528" s="44"/>
      <c r="G528" s="45"/>
      <c r="H528" s="43"/>
      <c r="I528" s="47"/>
      <c r="J528" s="47"/>
      <c r="K528" s="47"/>
    </row>
    <row r="529" spans="1:11">
      <c r="A529" s="43"/>
      <c r="B529" s="43"/>
      <c r="C529" s="43"/>
      <c r="D529" s="43"/>
      <c r="E529" s="44"/>
      <c r="F529" s="44"/>
      <c r="G529" s="45"/>
      <c r="H529" s="43"/>
      <c r="I529" s="47"/>
      <c r="J529" s="47"/>
      <c r="K529" s="47"/>
    </row>
    <row r="530" spans="1:11">
      <c r="A530" s="43"/>
      <c r="B530" s="43"/>
      <c r="C530" s="43"/>
      <c r="D530" s="43"/>
      <c r="E530" s="44"/>
      <c r="F530" s="44"/>
      <c r="G530" s="45"/>
      <c r="H530" s="43"/>
      <c r="I530" s="48"/>
      <c r="J530" s="47"/>
      <c r="K530" s="47"/>
    </row>
    <row r="531" spans="1:11">
      <c r="A531" s="43"/>
      <c r="B531" s="43"/>
      <c r="C531" s="43"/>
      <c r="D531" s="43"/>
      <c r="E531" s="44"/>
      <c r="F531" s="44"/>
      <c r="G531" s="45"/>
      <c r="H531" s="43"/>
      <c r="I531" s="47"/>
      <c r="J531" s="47"/>
      <c r="K531" s="47"/>
    </row>
    <row r="532" spans="1:11">
      <c r="A532" s="43"/>
      <c r="B532" s="43"/>
      <c r="C532" s="43"/>
      <c r="D532" s="43"/>
      <c r="E532" s="44"/>
      <c r="F532" s="44"/>
      <c r="G532" s="45"/>
      <c r="H532" s="43"/>
      <c r="I532" s="49"/>
      <c r="J532" s="49"/>
      <c r="K532" s="49"/>
    </row>
    <row r="533" spans="1:11">
      <c r="A533" s="43"/>
      <c r="B533" s="43"/>
      <c r="C533" s="43"/>
      <c r="D533" s="43"/>
      <c r="E533" s="44"/>
      <c r="F533" s="44"/>
      <c r="G533" s="45"/>
      <c r="H533" s="43"/>
      <c r="I533" s="47"/>
      <c r="J533" s="47"/>
      <c r="K533" s="47"/>
    </row>
    <row r="534" spans="1:11">
      <c r="A534" s="43"/>
      <c r="B534" s="43"/>
      <c r="C534" s="43"/>
      <c r="D534" s="43"/>
      <c r="E534" s="44"/>
      <c r="F534" s="44"/>
      <c r="G534" s="45"/>
      <c r="H534" s="43"/>
      <c r="I534" s="47"/>
      <c r="J534" s="47"/>
      <c r="K534" s="47"/>
    </row>
    <row r="535" spans="1:11">
      <c r="A535" s="43"/>
      <c r="B535" s="43"/>
      <c r="C535" s="43"/>
      <c r="D535" s="43"/>
      <c r="E535" s="44"/>
      <c r="F535" s="44"/>
      <c r="G535" s="45"/>
      <c r="H535" s="43"/>
      <c r="I535" s="47"/>
      <c r="J535" s="47"/>
      <c r="K535" s="47"/>
    </row>
    <row r="536" spans="1:11">
      <c r="A536" s="43"/>
      <c r="B536" s="43"/>
      <c r="C536" s="43"/>
      <c r="D536" s="43"/>
      <c r="E536" s="44"/>
      <c r="F536" s="44"/>
      <c r="G536" s="45"/>
      <c r="H536" s="43"/>
      <c r="I536" s="47"/>
      <c r="J536" s="47"/>
      <c r="K536" s="47"/>
    </row>
    <row r="537" spans="1:11">
      <c r="A537" s="43"/>
      <c r="B537" s="43"/>
      <c r="C537" s="43"/>
      <c r="D537" s="43"/>
      <c r="E537" s="44"/>
      <c r="F537" s="44"/>
      <c r="G537" s="45"/>
      <c r="H537" s="43"/>
      <c r="I537" s="48"/>
      <c r="J537" s="47"/>
      <c r="K537" s="47"/>
    </row>
    <row r="538" spans="1:11">
      <c r="A538" s="43"/>
      <c r="B538" s="43"/>
      <c r="C538" s="43"/>
      <c r="D538" s="43"/>
      <c r="E538" s="44"/>
      <c r="F538" s="44"/>
      <c r="G538" s="45"/>
      <c r="H538" s="43"/>
      <c r="I538" s="48"/>
      <c r="J538" s="47"/>
      <c r="K538" s="47"/>
    </row>
    <row r="539" spans="1:11">
      <c r="A539" s="43"/>
      <c r="B539" s="43"/>
      <c r="C539" s="43"/>
      <c r="D539" s="43"/>
      <c r="E539" s="44"/>
      <c r="F539" s="44"/>
      <c r="G539" s="45"/>
      <c r="H539" s="43"/>
      <c r="I539" s="47"/>
      <c r="J539" s="47"/>
      <c r="K539" s="47"/>
    </row>
    <row r="540" spans="1:11">
      <c r="A540" s="43"/>
      <c r="B540" s="43"/>
      <c r="C540" s="43"/>
      <c r="D540" s="43"/>
      <c r="E540" s="44"/>
      <c r="F540" s="44"/>
      <c r="G540" s="45"/>
      <c r="H540" s="43"/>
      <c r="I540" s="47"/>
      <c r="J540" s="47"/>
      <c r="K540" s="47"/>
    </row>
    <row r="541" spans="1:11">
      <c r="A541" s="43"/>
      <c r="B541" s="43"/>
      <c r="C541" s="43"/>
      <c r="D541" s="43"/>
      <c r="E541" s="44"/>
      <c r="F541" s="44"/>
      <c r="G541" s="45"/>
      <c r="H541" s="43"/>
      <c r="I541" s="47"/>
      <c r="J541" s="47"/>
      <c r="K541" s="47"/>
    </row>
    <row r="542" spans="1:11">
      <c r="A542" s="43"/>
      <c r="B542" s="43"/>
      <c r="C542" s="43"/>
      <c r="D542" s="43"/>
      <c r="E542" s="44"/>
      <c r="F542" s="44"/>
      <c r="G542" s="45"/>
      <c r="H542" s="43"/>
      <c r="I542" s="48"/>
      <c r="J542" s="47"/>
      <c r="K542" s="47"/>
    </row>
    <row r="543" spans="1:11">
      <c r="A543" s="43"/>
      <c r="B543" s="43"/>
      <c r="C543" s="43"/>
      <c r="D543" s="43"/>
      <c r="E543" s="44"/>
      <c r="F543" s="44"/>
      <c r="G543" s="45"/>
      <c r="H543" s="43"/>
      <c r="I543" s="47"/>
      <c r="J543" s="47"/>
      <c r="K543" s="47"/>
    </row>
  </sheetData>
  <phoneticPr fontId="4" type="noConversion"/>
  <pageMargins left="0.75" right="0.75" top="1" bottom="1" header="0.5" footer="0.5"/>
  <pageSetup scale="6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29"/>
  <sheetViews>
    <sheetView zoomScaleNormal="100" workbookViewId="0">
      <pane ySplit="1" topLeftCell="A5" activePane="bottomLeft" state="frozen"/>
      <selection activeCell="B1" sqref="B1"/>
      <selection pane="bottomLeft" activeCell="K305" sqref="K305"/>
    </sheetView>
  </sheetViews>
  <sheetFormatPr defaultRowHeight="12"/>
  <cols>
    <col min="1" max="1" width="36.42578125" style="2" bestFit="1" customWidth="1"/>
    <col min="2" max="2" width="16" style="2" customWidth="1"/>
    <col min="3" max="3" width="29.28515625" style="2" bestFit="1" customWidth="1"/>
    <col min="4" max="4" width="11.7109375" style="2" customWidth="1"/>
    <col min="5" max="5" width="9.140625" style="2"/>
    <col min="6" max="6" width="10.7109375" style="2" bestFit="1" customWidth="1"/>
    <col min="7" max="7" width="13" style="2" customWidth="1"/>
    <col min="8" max="8" width="11.28515625" style="14" bestFit="1" customWidth="1"/>
    <col min="9" max="9" width="12.5703125" style="3" customWidth="1"/>
    <col min="10" max="10" width="15.7109375" style="3" bestFit="1" customWidth="1"/>
    <col min="11" max="11" width="12.5703125" style="3" customWidth="1"/>
    <col min="12" max="12" width="5.140625" style="14" customWidth="1"/>
    <col min="13" max="16384" width="9.140625" style="2"/>
  </cols>
  <sheetData>
    <row r="1" spans="1:17" s="5" customFormat="1" ht="51">
      <c r="A1" s="4" t="str">
        <f>'Old Invoices'!A1</f>
        <v>CUST_NAME</v>
      </c>
      <c r="B1" s="4" t="str">
        <f>'Old Invoices'!B1</f>
        <v>CSS_ACCOUNT_NO</v>
      </c>
      <c r="C1" s="4" t="str">
        <f>'Old Invoices'!H1</f>
        <v>NAME</v>
      </c>
      <c r="D1" s="4" t="str">
        <f>'Old Invoices'!E1</f>
        <v>BILL_START_DT</v>
      </c>
      <c r="E1" s="9" t="str">
        <f>'Old Invoices'!G1</f>
        <v>INVOICE_MONTH</v>
      </c>
      <c r="F1" s="4" t="s">
        <v>0</v>
      </c>
      <c r="G1" s="4" t="s">
        <v>15</v>
      </c>
      <c r="H1" s="4" t="s">
        <v>14</v>
      </c>
      <c r="I1" s="11" t="s">
        <v>13</v>
      </c>
      <c r="J1" s="11" t="s">
        <v>19</v>
      </c>
      <c r="K1" s="11" t="s">
        <v>16</v>
      </c>
      <c r="L1" s="20"/>
    </row>
    <row r="2" spans="1:17" s="7" customFormat="1" ht="12.75" customHeight="1">
      <c r="A2" s="6" t="str">
        <f>'Old Invoices'!A2</f>
        <v>Chapleau Public Utilities Corp2375740008</v>
      </c>
      <c r="B2" s="6">
        <f>'Old Invoices'!B2</f>
        <v>2375740008</v>
      </c>
      <c r="C2" s="6" t="str">
        <f>'Old Invoices'!H2</f>
        <v>Regulatory Asset Recovery 2006</v>
      </c>
      <c r="D2" s="12">
        <f>'Old Invoices'!E2</f>
        <v>39841</v>
      </c>
      <c r="E2" s="10">
        <f>'Old Invoices'!G2</f>
        <v>200902</v>
      </c>
      <c r="F2" s="66">
        <f>'New Invoices'!J2</f>
        <v>3816</v>
      </c>
      <c r="G2" s="67">
        <f>'Old Invoices'!J2</f>
        <v>3816</v>
      </c>
      <c r="H2" s="68">
        <f t="shared" ref="H2:H7" si="0">SUM(F2-G2)</f>
        <v>0</v>
      </c>
      <c r="I2" s="54">
        <f>SUM(H2:H125)</f>
        <v>23725.599999999999</v>
      </c>
      <c r="J2" s="30">
        <f>I2*M2</f>
        <v>1186.28</v>
      </c>
      <c r="K2" s="31">
        <f>I2+J2</f>
        <v>24911.879999999997</v>
      </c>
      <c r="L2" s="21"/>
      <c r="M2" s="69">
        <v>0.05</v>
      </c>
      <c r="N2" s="70" t="s">
        <v>25</v>
      </c>
      <c r="O2" s="71"/>
      <c r="P2" s="71"/>
      <c r="Q2" s="71"/>
    </row>
    <row r="3" spans="1:17" s="7" customFormat="1" ht="12.75" customHeight="1">
      <c r="A3" s="6" t="str">
        <f>'Old Invoices'!A3</f>
        <v>Chapleau Public Utilities Corp2375740008</v>
      </c>
      <c r="B3" s="6">
        <f>'Old Invoices'!B3</f>
        <v>2375740008</v>
      </c>
      <c r="C3" s="6" t="str">
        <f>'Old Invoices'!H3</f>
        <v>Common ST Lines</v>
      </c>
      <c r="D3" s="12">
        <f>'Old Invoices'!E3</f>
        <v>39841</v>
      </c>
      <c r="E3" s="10">
        <f>'Old Invoices'!G3</f>
        <v>200902</v>
      </c>
      <c r="F3" s="66">
        <f>'New Invoices'!J3</f>
        <v>53.13</v>
      </c>
      <c r="G3" s="67">
        <f>'Old Invoices'!J3</f>
        <v>53.13</v>
      </c>
      <c r="H3" s="68">
        <f t="shared" si="0"/>
        <v>0</v>
      </c>
      <c r="I3" s="81">
        <f>SUM(H126:H131)</f>
        <v>806.67000000000007</v>
      </c>
      <c r="J3" s="30">
        <f>I3*'Proration Sheet and dates'!D3*M2</f>
        <v>2.6889000000000003</v>
      </c>
      <c r="K3" s="31">
        <f>I3*'Proration Sheet and dates'!D3*1.05</f>
        <v>56.46690000000001</v>
      </c>
      <c r="L3" s="22"/>
      <c r="M3" s="72">
        <v>0.13</v>
      </c>
      <c r="N3" s="73" t="s">
        <v>24</v>
      </c>
      <c r="O3" s="74"/>
      <c r="P3" s="74"/>
      <c r="Q3" s="74"/>
    </row>
    <row r="4" spans="1:17" s="7" customFormat="1" ht="12.75" customHeight="1">
      <c r="A4" s="6" t="str">
        <f>'Old Invoices'!A4</f>
        <v>Chapleau Public Utilities Corp2375740008</v>
      </c>
      <c r="B4" s="6">
        <f>'Old Invoices'!B4</f>
        <v>2375740008</v>
      </c>
      <c r="C4" s="6" t="str">
        <f>'Old Invoices'!H4</f>
        <v>Regulatory Asset Recovery 2008</v>
      </c>
      <c r="D4" s="12">
        <f>'Old Invoices'!E4</f>
        <v>39841</v>
      </c>
      <c r="E4" s="10">
        <f>'Old Invoices'!G4</f>
        <v>200902</v>
      </c>
      <c r="F4" s="66">
        <f>'New Invoices'!J4</f>
        <v>-1.54</v>
      </c>
      <c r="G4" s="67">
        <f>'Old Invoices'!J4</f>
        <v>-1.54</v>
      </c>
      <c r="H4" s="68">
        <f t="shared" si="0"/>
        <v>0</v>
      </c>
      <c r="I4" s="82"/>
      <c r="J4" s="30">
        <f>I3*'Proration Sheet and dates'!D4*M3</f>
        <v>97.875960000000006</v>
      </c>
      <c r="K4" s="31">
        <f>I3*'Proration Sheet and dates'!D4*1.13</f>
        <v>850.76796000000002</v>
      </c>
      <c r="L4" s="23"/>
    </row>
    <row r="5" spans="1:17" s="7" customFormat="1" ht="12.75" customHeight="1">
      <c r="A5" s="6" t="str">
        <f>'Old Invoices'!A5</f>
        <v>Chapleau Public Utilities Corp2375740008</v>
      </c>
      <c r="B5" s="6">
        <f>'Old Invoices'!B5</f>
        <v>2375740008</v>
      </c>
      <c r="C5" s="6" t="str">
        <f>'Old Invoices'!H5</f>
        <v>HVDS-HIGH</v>
      </c>
      <c r="D5" s="12">
        <f>'Old Invoices'!E5</f>
        <v>39841</v>
      </c>
      <c r="E5" s="10">
        <f>'Old Invoices'!G5</f>
        <v>200902</v>
      </c>
      <c r="F5" s="66">
        <f>'New Invoices'!J5</f>
        <v>2156.73</v>
      </c>
      <c r="G5" s="67">
        <f>'Old Invoices'!J5</f>
        <v>133.97999999999999</v>
      </c>
      <c r="H5" s="68">
        <f t="shared" si="0"/>
        <v>2022.75</v>
      </c>
      <c r="I5" s="55">
        <f>SUM(H132:H305)</f>
        <v>68854.749999999985</v>
      </c>
      <c r="J5" s="30">
        <f>I5*M3</f>
        <v>8951.1174999999985</v>
      </c>
      <c r="K5" s="31">
        <f>I5+J5</f>
        <v>77805.867499999978</v>
      </c>
      <c r="L5" s="23"/>
    </row>
    <row r="6" spans="1:17" s="7" customFormat="1" ht="12.75" customHeight="1" thickBot="1">
      <c r="A6" s="6" t="str">
        <f>'Old Invoices'!A6</f>
        <v>Chapleau Public Utilities Corp2375740008</v>
      </c>
      <c r="B6" s="6">
        <f>'Old Invoices'!B6</f>
        <v>2375740008</v>
      </c>
      <c r="C6" s="6" t="str">
        <f>'Old Invoices'!H6</f>
        <v>Tx Connection Charge Line</v>
      </c>
      <c r="D6" s="12">
        <f>'Old Invoices'!E6</f>
        <v>39841</v>
      </c>
      <c r="E6" s="10">
        <f>'Old Invoices'!G6</f>
        <v>200902</v>
      </c>
      <c r="F6" s="66">
        <f>'New Invoices'!J6</f>
        <v>1282</v>
      </c>
      <c r="G6" s="67">
        <f>'Old Invoices'!J6</f>
        <v>1282</v>
      </c>
      <c r="H6" s="68">
        <f t="shared" si="0"/>
        <v>0</v>
      </c>
      <c r="I6" s="77">
        <f>H5+G5</f>
        <v>2156.73</v>
      </c>
      <c r="J6" s="32"/>
      <c r="K6" s="32"/>
      <c r="L6" s="24"/>
    </row>
    <row r="7" spans="1:17" s="7" customFormat="1" ht="12.75" customHeight="1" thickBot="1">
      <c r="A7" s="6" t="str">
        <f>'Old Invoices'!A7</f>
        <v>Chapleau Public Utilities Corp2375740008</v>
      </c>
      <c r="B7" s="6">
        <f>'Old Invoices'!B7</f>
        <v>2375740008</v>
      </c>
      <c r="C7" s="6" t="str">
        <f>'Old Invoices'!H7</f>
        <v>Transmission Network Charge</v>
      </c>
      <c r="D7" s="12">
        <f>'Old Invoices'!E7</f>
        <v>39841</v>
      </c>
      <c r="E7" s="10">
        <f>'Old Invoices'!G7</f>
        <v>200902</v>
      </c>
      <c r="F7" s="66">
        <f>'New Invoices'!J7</f>
        <v>5153.6400000000003</v>
      </c>
      <c r="G7" s="67">
        <f>'Old Invoices'!J7</f>
        <v>5153.6400000000003</v>
      </c>
      <c r="H7" s="68">
        <f t="shared" si="0"/>
        <v>0</v>
      </c>
      <c r="I7" s="8"/>
      <c r="J7" s="33" t="s">
        <v>17</v>
      </c>
      <c r="K7" s="34">
        <f>SUM(I2:I5)</f>
        <v>93387.01999999999</v>
      </c>
      <c r="L7" s="25"/>
    </row>
    <row r="8" spans="1:17" ht="13.5" thickBot="1">
      <c r="A8" s="6" t="str">
        <f>'Old Invoices'!A8</f>
        <v>Chapleau Public Utilities Corp2375740008</v>
      </c>
      <c r="B8" s="6">
        <f>'Old Invoices'!B8</f>
        <v>2375740008</v>
      </c>
      <c r="C8" s="6" t="str">
        <f>'Old Invoices'!H8</f>
        <v>Regulatory Asset Recovery 2006</v>
      </c>
      <c r="D8" s="12">
        <f>'Old Invoices'!E8</f>
        <v>39870</v>
      </c>
      <c r="E8" s="10">
        <f>'Old Invoices'!G8</f>
        <v>200903</v>
      </c>
      <c r="F8" s="66">
        <f>'New Invoices'!J8</f>
        <v>3816</v>
      </c>
      <c r="G8" s="67">
        <f>'Old Invoices'!J8</f>
        <v>3816</v>
      </c>
      <c r="H8" s="68">
        <f t="shared" ref="H8:H23" si="1">SUM(F8-G8)</f>
        <v>0</v>
      </c>
      <c r="I8" s="18"/>
      <c r="J8" s="33" t="s">
        <v>18</v>
      </c>
      <c r="K8" s="34">
        <f>SUM(K2:K5)</f>
        <v>103624.98235999998</v>
      </c>
    </row>
    <row r="9" spans="1:17" ht="12.75">
      <c r="A9" s="6" t="str">
        <f>'Old Invoices'!A9</f>
        <v>Chapleau Public Utilities Corp2375740008</v>
      </c>
      <c r="B9" s="6">
        <f>'Old Invoices'!B9</f>
        <v>2375740008</v>
      </c>
      <c r="C9" s="6" t="str">
        <f>'Old Invoices'!H9</f>
        <v>Common ST Lines</v>
      </c>
      <c r="D9" s="12">
        <f>'Old Invoices'!E9</f>
        <v>39870</v>
      </c>
      <c r="E9" s="10">
        <f>'Old Invoices'!G9</f>
        <v>200903</v>
      </c>
      <c r="F9" s="66">
        <f>'New Invoices'!J9</f>
        <v>54.17</v>
      </c>
      <c r="G9" s="67">
        <f>'Old Invoices'!J9</f>
        <v>54.17</v>
      </c>
      <c r="H9" s="68">
        <f t="shared" si="1"/>
        <v>0</v>
      </c>
      <c r="I9" s="18"/>
      <c r="J9" s="18"/>
      <c r="K9" s="18"/>
    </row>
    <row r="10" spans="1:17" ht="12.75">
      <c r="A10" s="6" t="str">
        <f>'Old Invoices'!A10</f>
        <v>Chapleau Public Utilities Corp2375740008</v>
      </c>
      <c r="B10" s="6">
        <f>'Old Invoices'!B10</f>
        <v>2375740008</v>
      </c>
      <c r="C10" s="6" t="str">
        <f>'Old Invoices'!H10</f>
        <v>Regulatory Asset Recovery 2008</v>
      </c>
      <c r="D10" s="12">
        <f>'Old Invoices'!E10</f>
        <v>39870</v>
      </c>
      <c r="E10" s="10">
        <f>'Old Invoices'!G10</f>
        <v>200903</v>
      </c>
      <c r="F10" s="66">
        <f>'New Invoices'!J10</f>
        <v>-1.57</v>
      </c>
      <c r="G10" s="67">
        <f>'Old Invoices'!J10</f>
        <v>-1.57</v>
      </c>
      <c r="H10" s="68">
        <f t="shared" si="1"/>
        <v>0</v>
      </c>
      <c r="I10" s="26"/>
      <c r="J10" s="26"/>
      <c r="K10" s="26"/>
    </row>
    <row r="11" spans="1:17" ht="12.75">
      <c r="A11" s="6" t="str">
        <f>'Old Invoices'!A11</f>
        <v>Chapleau Public Utilities Corp2375740008</v>
      </c>
      <c r="B11" s="6">
        <f>'Old Invoices'!B11</f>
        <v>2375740008</v>
      </c>
      <c r="C11" s="6" t="str">
        <f>'Old Invoices'!H11</f>
        <v>HVDS-HIGH</v>
      </c>
      <c r="D11" s="12">
        <f>'Old Invoices'!E11</f>
        <v>39870</v>
      </c>
      <c r="E11" s="10">
        <f>'Old Invoices'!G11</f>
        <v>200903</v>
      </c>
      <c r="F11" s="66">
        <f>'New Invoices'!J11</f>
        <v>2114.1</v>
      </c>
      <c r="G11" s="67">
        <f>'Old Invoices'!J11</f>
        <v>136.59</v>
      </c>
      <c r="H11" s="68">
        <f t="shared" si="1"/>
        <v>1977.51</v>
      </c>
      <c r="I11" s="78">
        <f>H11+G11</f>
        <v>2114.1</v>
      </c>
      <c r="K11" s="19"/>
    </row>
    <row r="12" spans="1:17" ht="12.75">
      <c r="A12" s="6" t="str">
        <f>'Old Invoices'!A12</f>
        <v>Chapleau Public Utilities Corp2375740008</v>
      </c>
      <c r="B12" s="6">
        <f>'Old Invoices'!B12</f>
        <v>2375740008</v>
      </c>
      <c r="C12" s="6" t="str">
        <f>'Old Invoices'!H12</f>
        <v>Tx Connection Charge Line</v>
      </c>
      <c r="D12" s="12">
        <f>'Old Invoices'!E12</f>
        <v>39870</v>
      </c>
      <c r="E12" s="10">
        <f>'Old Invoices'!G12</f>
        <v>200903</v>
      </c>
      <c r="F12" s="66">
        <f>'New Invoices'!J12</f>
        <v>1256</v>
      </c>
      <c r="G12" s="67">
        <f>'Old Invoices'!J12</f>
        <v>1256</v>
      </c>
      <c r="H12" s="68">
        <f t="shared" si="1"/>
        <v>0</v>
      </c>
      <c r="K12" s="19"/>
    </row>
    <row r="13" spans="1:17" ht="12.75">
      <c r="A13" s="6" t="str">
        <f>'Old Invoices'!A13</f>
        <v>Chapleau Public Utilities Corp2375740008</v>
      </c>
      <c r="B13" s="6">
        <f>'Old Invoices'!B13</f>
        <v>2375740008</v>
      </c>
      <c r="C13" s="6" t="str">
        <f>'Old Invoices'!H13</f>
        <v>Transmission Network Charge</v>
      </c>
      <c r="D13" s="12">
        <f>'Old Invoices'!E13</f>
        <v>39870</v>
      </c>
      <c r="E13" s="10">
        <f>'Old Invoices'!G13</f>
        <v>200903</v>
      </c>
      <c r="F13" s="66">
        <f>'New Invoices'!J13</f>
        <v>5049.12</v>
      </c>
      <c r="G13" s="67">
        <f>'Old Invoices'!J13</f>
        <v>5049.12</v>
      </c>
      <c r="H13" s="68">
        <f t="shared" si="1"/>
        <v>0</v>
      </c>
    </row>
    <row r="14" spans="1:17" ht="12.75">
      <c r="A14" s="6" t="str">
        <f>'Old Invoices'!A14</f>
        <v>Chapleau Public Utilities Corp2375740008</v>
      </c>
      <c r="B14" s="6">
        <f>'Old Invoices'!B14</f>
        <v>2375740008</v>
      </c>
      <c r="C14" s="6" t="str">
        <f>'Old Invoices'!H14</f>
        <v>Regulatory Asset Recovery 2006</v>
      </c>
      <c r="D14" s="12">
        <f>'Old Invoices'!E14</f>
        <v>39899</v>
      </c>
      <c r="E14" s="10">
        <f>'Old Invoices'!G14</f>
        <v>200904</v>
      </c>
      <c r="F14" s="66">
        <f>'New Invoices'!J14</f>
        <v>3816</v>
      </c>
      <c r="G14" s="67">
        <f>'Old Invoices'!J14</f>
        <v>3816</v>
      </c>
      <c r="H14" s="68">
        <f t="shared" si="1"/>
        <v>0</v>
      </c>
    </row>
    <row r="15" spans="1:17" ht="12.75">
      <c r="A15" s="6" t="str">
        <f>'Old Invoices'!A15</f>
        <v>Chapleau Public Utilities Corp2375740008</v>
      </c>
      <c r="B15" s="6">
        <f>'Old Invoices'!B15</f>
        <v>2375740008</v>
      </c>
      <c r="C15" s="6" t="str">
        <f>'Old Invoices'!H15</f>
        <v>Common ST Lines</v>
      </c>
      <c r="D15" s="12">
        <f>'Old Invoices'!E15</f>
        <v>39899</v>
      </c>
      <c r="E15" s="10">
        <f>'Old Invoices'!G15</f>
        <v>200904</v>
      </c>
      <c r="F15" s="66">
        <f>'New Invoices'!J15</f>
        <v>57.96</v>
      </c>
      <c r="G15" s="67">
        <f>'Old Invoices'!J15</f>
        <v>57.96</v>
      </c>
      <c r="H15" s="68">
        <f t="shared" si="1"/>
        <v>0</v>
      </c>
    </row>
    <row r="16" spans="1:17" ht="12.75">
      <c r="A16" s="6" t="str">
        <f>'Old Invoices'!A16</f>
        <v>Chapleau Public Utilities Corp2375740008</v>
      </c>
      <c r="B16" s="6">
        <f>'Old Invoices'!B16</f>
        <v>2375740008</v>
      </c>
      <c r="C16" s="6" t="str">
        <f>'Old Invoices'!H16</f>
        <v>Regulatory Asset Recovery 2008</v>
      </c>
      <c r="D16" s="12">
        <f>'Old Invoices'!E16</f>
        <v>39899</v>
      </c>
      <c r="E16" s="10">
        <f>'Old Invoices'!G16</f>
        <v>200904</v>
      </c>
      <c r="F16" s="66">
        <f>'New Invoices'!J16</f>
        <v>-1.68</v>
      </c>
      <c r="G16" s="67">
        <f>'Old Invoices'!J16</f>
        <v>-1.68</v>
      </c>
      <c r="H16" s="68">
        <f t="shared" si="1"/>
        <v>0</v>
      </c>
    </row>
    <row r="17" spans="1:11" ht="12.75">
      <c r="A17" s="6" t="str">
        <f>'Old Invoices'!A17</f>
        <v>Chapleau Public Utilities Corp2375740008</v>
      </c>
      <c r="B17" s="6">
        <f>'Old Invoices'!B17</f>
        <v>2375740008</v>
      </c>
      <c r="C17" s="6" t="str">
        <f>'Old Invoices'!H17</f>
        <v>HVDS-HIGH</v>
      </c>
      <c r="D17" s="12">
        <f>'Old Invoices'!E17</f>
        <v>39899</v>
      </c>
      <c r="E17" s="10">
        <f>'Old Invoices'!G17</f>
        <v>200904</v>
      </c>
      <c r="F17" s="66">
        <f>'New Invoices'!J17</f>
        <v>1546.86</v>
      </c>
      <c r="G17" s="67">
        <f>'Old Invoices'!J17</f>
        <v>146.16</v>
      </c>
      <c r="H17" s="68">
        <f t="shared" si="1"/>
        <v>1400.6999999999998</v>
      </c>
      <c r="I17" s="78">
        <f>H17+G17</f>
        <v>1546.86</v>
      </c>
    </row>
    <row r="18" spans="1:11" s="17" customFormat="1" ht="12.75">
      <c r="A18" s="6" t="str">
        <f>'Old Invoices'!A18</f>
        <v>Chapleau Public Utilities Corp2375740008</v>
      </c>
      <c r="B18" s="6">
        <f>'Old Invoices'!B18</f>
        <v>2375740008</v>
      </c>
      <c r="C18" s="6" t="str">
        <f>'Old Invoices'!H18</f>
        <v>Tx Connection Charge Line</v>
      </c>
      <c r="D18" s="12">
        <f>'Old Invoices'!E18</f>
        <v>39899</v>
      </c>
      <c r="E18" s="10">
        <f>'Old Invoices'!G18</f>
        <v>200904</v>
      </c>
      <c r="F18" s="66">
        <f>'New Invoices'!J18</f>
        <v>919.5</v>
      </c>
      <c r="G18" s="67">
        <f>'Old Invoices'!J18</f>
        <v>919.5</v>
      </c>
      <c r="H18" s="68">
        <f t="shared" si="1"/>
        <v>0</v>
      </c>
      <c r="I18" s="16"/>
      <c r="J18" s="16"/>
      <c r="K18" s="16"/>
    </row>
    <row r="19" spans="1:11" s="17" customFormat="1" ht="12.75">
      <c r="A19" s="6" t="str">
        <f>'Old Invoices'!A19</f>
        <v>Chapleau Public Utilities Corp2375740008</v>
      </c>
      <c r="B19" s="6">
        <f>'Old Invoices'!B19</f>
        <v>2375740008</v>
      </c>
      <c r="C19" s="6" t="str">
        <f>'Old Invoices'!H19</f>
        <v>Transmission Network Charge</v>
      </c>
      <c r="D19" s="12">
        <f>'Old Invoices'!E19</f>
        <v>39899</v>
      </c>
      <c r="E19" s="10">
        <f>'Old Invoices'!G19</f>
        <v>200904</v>
      </c>
      <c r="F19" s="66">
        <f>'New Invoices'!J19</f>
        <v>3696.39</v>
      </c>
      <c r="G19" s="67">
        <f>'Old Invoices'!J19</f>
        <v>3696.39</v>
      </c>
      <c r="H19" s="68">
        <f t="shared" si="1"/>
        <v>0</v>
      </c>
      <c r="I19" s="16"/>
      <c r="J19" s="16"/>
      <c r="K19" s="16"/>
    </row>
    <row r="20" spans="1:11" s="17" customFormat="1" ht="12.75">
      <c r="A20" s="6" t="str">
        <f>'Old Invoices'!A20</f>
        <v>Chapleau Public Utilities Corp2375740008</v>
      </c>
      <c r="B20" s="6">
        <f>'Old Invoices'!B20</f>
        <v>2375740008</v>
      </c>
      <c r="C20" s="6" t="str">
        <f>'Old Invoices'!H20</f>
        <v>Regulatory Asset Recovery 2006</v>
      </c>
      <c r="D20" s="12">
        <f>'Old Invoices'!E20</f>
        <v>39932</v>
      </c>
      <c r="E20" s="10">
        <f>'Old Invoices'!G20</f>
        <v>200905</v>
      </c>
      <c r="F20" s="66">
        <f>'New Invoices'!J20</f>
        <v>3816</v>
      </c>
      <c r="G20" s="67">
        <f>'Old Invoices'!J20</f>
        <v>3816</v>
      </c>
      <c r="H20" s="68">
        <f t="shared" si="1"/>
        <v>0</v>
      </c>
      <c r="I20" s="16"/>
      <c r="J20" s="16"/>
      <c r="K20" s="16"/>
    </row>
    <row r="21" spans="1:11" s="17" customFormat="1" ht="12.75">
      <c r="A21" s="6" t="str">
        <f>'Old Invoices'!A21</f>
        <v>Chapleau Public Utilities Corp2375740008</v>
      </c>
      <c r="B21" s="6">
        <f>'Old Invoices'!B21</f>
        <v>2375740008</v>
      </c>
      <c r="C21" s="6" t="str">
        <f>'Old Invoices'!H21</f>
        <v>Common ST Lines</v>
      </c>
      <c r="D21" s="12">
        <f>'Old Invoices'!E21</f>
        <v>39932</v>
      </c>
      <c r="E21" s="10">
        <f>'Old Invoices'!G21</f>
        <v>200905</v>
      </c>
      <c r="F21" s="66">
        <f>'New Invoices'!J21</f>
        <v>70.040000000000006</v>
      </c>
      <c r="G21" s="67">
        <f>'Old Invoices'!J21</f>
        <v>70.040000000000006</v>
      </c>
      <c r="H21" s="68">
        <f t="shared" si="1"/>
        <v>0</v>
      </c>
      <c r="I21" s="16"/>
      <c r="J21" s="16"/>
      <c r="K21" s="16"/>
    </row>
    <row r="22" spans="1:11" s="17" customFormat="1" ht="12.75">
      <c r="A22" s="6" t="str">
        <f>'Old Invoices'!A22</f>
        <v>Chapleau Public Utilities Corp2375740008</v>
      </c>
      <c r="B22" s="6">
        <f>'Old Invoices'!B22</f>
        <v>2375740008</v>
      </c>
      <c r="C22" s="6" t="str">
        <f>'Old Invoices'!H22</f>
        <v>Regulatory Asset Recovery 2008</v>
      </c>
      <c r="D22" s="12">
        <f>'Old Invoices'!E22</f>
        <v>39932</v>
      </c>
      <c r="E22" s="10">
        <f>'Old Invoices'!G22</f>
        <v>200905</v>
      </c>
      <c r="F22" s="66">
        <f>'New Invoices'!J22</f>
        <v>-2.0299999999999998</v>
      </c>
      <c r="G22" s="67">
        <f>'Old Invoices'!J22</f>
        <v>-2.0299999999999998</v>
      </c>
      <c r="H22" s="68">
        <f t="shared" si="1"/>
        <v>0</v>
      </c>
      <c r="I22" s="16"/>
      <c r="J22" s="16"/>
      <c r="K22" s="16"/>
    </row>
    <row r="23" spans="1:11" s="17" customFormat="1" ht="12.75">
      <c r="A23" s="6" t="str">
        <f>'Old Invoices'!A23</f>
        <v>Chapleau Public Utilities Corp2375740008</v>
      </c>
      <c r="B23" s="6">
        <f>'Old Invoices'!B23</f>
        <v>2375740008</v>
      </c>
      <c r="C23" s="6" t="str">
        <f>'Old Invoices'!H23</f>
        <v>HVDS-HIGH</v>
      </c>
      <c r="D23" s="12">
        <f>'Old Invoices'!E23</f>
        <v>39932</v>
      </c>
      <c r="E23" s="10">
        <f>'Old Invoices'!G23</f>
        <v>200905</v>
      </c>
      <c r="F23" s="66">
        <f>'New Invoices'!J23</f>
        <v>1197.99</v>
      </c>
      <c r="G23" s="67">
        <f>'Old Invoices'!J23</f>
        <v>176.61</v>
      </c>
      <c r="H23" s="68">
        <f t="shared" si="1"/>
        <v>1021.38</v>
      </c>
      <c r="I23" s="78">
        <f>H23+G23</f>
        <v>1197.99</v>
      </c>
      <c r="J23" s="16"/>
      <c r="K23" s="16"/>
    </row>
    <row r="24" spans="1:11" s="17" customFormat="1" ht="12.75">
      <c r="A24" s="6" t="str">
        <f>'Old Invoices'!A24</f>
        <v>Chapleau Public Utilities Corp2375740008</v>
      </c>
      <c r="B24" s="6">
        <f>'Old Invoices'!B24</f>
        <v>2375740008</v>
      </c>
      <c r="C24" s="6" t="str">
        <f>'Old Invoices'!H24</f>
        <v>Tx Connection Charge Line</v>
      </c>
      <c r="D24" s="12">
        <f>'Old Invoices'!E24</f>
        <v>39932</v>
      </c>
      <c r="E24" s="10">
        <f>'Old Invoices'!G24</f>
        <v>200905</v>
      </c>
      <c r="F24" s="66">
        <f>'New Invoices'!J24</f>
        <v>712</v>
      </c>
      <c r="G24" s="67">
        <f>'Old Invoices'!J24</f>
        <v>712</v>
      </c>
      <c r="H24" s="68">
        <f t="shared" ref="H24:H87" si="2">SUM(F24-G24)</f>
        <v>0</v>
      </c>
      <c r="I24" s="16"/>
      <c r="J24" s="16"/>
      <c r="K24" s="16"/>
    </row>
    <row r="25" spans="1:11" s="17" customFormat="1" ht="12.75">
      <c r="A25" s="6" t="str">
        <f>'Old Invoices'!A25</f>
        <v>Chapleau Public Utilities Corp2375740008</v>
      </c>
      <c r="B25" s="6">
        <f>'Old Invoices'!B25</f>
        <v>2375740008</v>
      </c>
      <c r="C25" s="6" t="str">
        <f>'Old Invoices'!H25</f>
        <v>Transmission Network Charge</v>
      </c>
      <c r="D25" s="12">
        <f>'Old Invoices'!E25</f>
        <v>39932</v>
      </c>
      <c r="E25" s="10">
        <f>'Old Invoices'!G25</f>
        <v>200905</v>
      </c>
      <c r="F25" s="66">
        <f>'New Invoices'!J25</f>
        <v>2862.24</v>
      </c>
      <c r="G25" s="67">
        <f>'Old Invoices'!J25</f>
        <v>2862.24</v>
      </c>
      <c r="H25" s="68">
        <f t="shared" si="2"/>
        <v>0</v>
      </c>
      <c r="I25" s="16"/>
      <c r="J25" s="16"/>
      <c r="K25" s="16"/>
    </row>
    <row r="26" spans="1:11" s="17" customFormat="1" ht="12.75">
      <c r="A26" s="6" t="str">
        <f>'Old Invoices'!A26</f>
        <v>Chapleau Public Utilities Corp2375740008</v>
      </c>
      <c r="B26" s="6">
        <f>'Old Invoices'!B26</f>
        <v>2375740008</v>
      </c>
      <c r="C26" s="6" t="str">
        <f>'Old Invoices'!H26</f>
        <v>Regulatory Asset Recovery 2006</v>
      </c>
      <c r="D26" s="12">
        <f>'Old Invoices'!E26</f>
        <v>39962</v>
      </c>
      <c r="E26" s="10">
        <f>'Old Invoices'!G26</f>
        <v>200906</v>
      </c>
      <c r="F26" s="66">
        <f>'New Invoices'!J26</f>
        <v>3816</v>
      </c>
      <c r="G26" s="67">
        <f>'Old Invoices'!J26</f>
        <v>3816</v>
      </c>
      <c r="H26" s="68">
        <f t="shared" si="2"/>
        <v>0</v>
      </c>
      <c r="I26" s="16"/>
      <c r="J26" s="16"/>
      <c r="K26" s="16"/>
    </row>
    <row r="27" spans="1:11" s="17" customFormat="1" ht="12.75">
      <c r="A27" s="6" t="str">
        <f>'Old Invoices'!A27</f>
        <v>Chapleau Public Utilities Corp2375740008</v>
      </c>
      <c r="B27" s="6">
        <f>'Old Invoices'!B27</f>
        <v>2375740008</v>
      </c>
      <c r="C27" s="6" t="str">
        <f>'Old Invoices'!H27</f>
        <v>Common ST Lines</v>
      </c>
      <c r="D27" s="12">
        <f>'Old Invoices'!E27</f>
        <v>39962</v>
      </c>
      <c r="E27" s="10">
        <f>'Old Invoices'!G27</f>
        <v>200906</v>
      </c>
      <c r="F27" s="66">
        <f>'New Invoices'!J27</f>
        <v>7.57</v>
      </c>
      <c r="G27" s="67">
        <f>'Old Invoices'!J27</f>
        <v>7.57</v>
      </c>
      <c r="H27" s="68">
        <f t="shared" si="2"/>
        <v>0</v>
      </c>
      <c r="I27" s="16"/>
      <c r="J27" s="16"/>
      <c r="K27" s="16"/>
    </row>
    <row r="28" spans="1:11" s="17" customFormat="1" ht="12.75">
      <c r="A28" s="6" t="str">
        <f>'Old Invoices'!A28</f>
        <v>Chapleau Public Utilities Corp2375740008</v>
      </c>
      <c r="B28" s="6">
        <f>'Old Invoices'!B28</f>
        <v>2375740008</v>
      </c>
      <c r="C28" s="6" t="str">
        <f>'Old Invoices'!H28</f>
        <v>Common ST Lines</v>
      </c>
      <c r="D28" s="12">
        <f>'Old Invoices'!E28</f>
        <v>39962</v>
      </c>
      <c r="E28" s="10">
        <f>'Old Invoices'!G28</f>
        <v>200906</v>
      </c>
      <c r="F28" s="66">
        <f>'New Invoices'!J28</f>
        <v>66.52</v>
      </c>
      <c r="G28" s="67">
        <f>'Old Invoices'!J28</f>
        <v>66.52</v>
      </c>
      <c r="H28" s="68">
        <f t="shared" si="2"/>
        <v>0</v>
      </c>
      <c r="I28" s="16"/>
      <c r="J28" s="16"/>
      <c r="K28" s="16"/>
    </row>
    <row r="29" spans="1:11" s="17" customFormat="1" ht="12.75">
      <c r="A29" s="6" t="str">
        <f>'Old Invoices'!A29</f>
        <v>Chapleau Public Utilities Corp2375740008</v>
      </c>
      <c r="B29" s="6">
        <f>'Old Invoices'!B29</f>
        <v>2375740008</v>
      </c>
      <c r="C29" s="6" t="str">
        <f>'Old Invoices'!H29</f>
        <v>Incremental Capital</v>
      </c>
      <c r="D29" s="12">
        <f>'Old Invoices'!E29</f>
        <v>39962</v>
      </c>
      <c r="E29" s="10">
        <f>'Old Invoices'!G29</f>
        <v>200906</v>
      </c>
      <c r="F29" s="66">
        <f>'New Invoices'!J29</f>
        <v>0</v>
      </c>
      <c r="G29" s="67">
        <f>'Old Invoices'!J29</f>
        <v>0</v>
      </c>
      <c r="H29" s="68">
        <f t="shared" si="2"/>
        <v>0</v>
      </c>
      <c r="I29" s="16"/>
      <c r="J29" s="16"/>
      <c r="K29" s="16"/>
    </row>
    <row r="30" spans="1:11" s="17" customFormat="1" ht="12.75">
      <c r="A30" s="6" t="str">
        <f>'Old Invoices'!A30</f>
        <v>Chapleau Public Utilities Corp2375740008</v>
      </c>
      <c r="B30" s="6">
        <f>'Old Invoices'!B30</f>
        <v>2375740008</v>
      </c>
      <c r="C30" s="6" t="str">
        <f>'Old Invoices'!H30</f>
        <v>Incremental Capital</v>
      </c>
      <c r="D30" s="12">
        <f>'Old Invoices'!E30</f>
        <v>39962</v>
      </c>
      <c r="E30" s="10">
        <f>'Old Invoices'!G30</f>
        <v>200906</v>
      </c>
      <c r="F30" s="66">
        <f>'New Invoices'!J30</f>
        <v>3.99</v>
      </c>
      <c r="G30" s="67">
        <f>'Old Invoices'!J30</f>
        <v>3.99</v>
      </c>
      <c r="H30" s="68">
        <f t="shared" si="2"/>
        <v>0</v>
      </c>
      <c r="I30" s="16"/>
      <c r="J30" s="16"/>
      <c r="K30" s="16"/>
    </row>
    <row r="31" spans="1:11" s="17" customFormat="1" ht="12.75">
      <c r="A31" s="6" t="str">
        <f>'Old Invoices'!A31</f>
        <v>Chapleau Public Utilities Corp2375740008</v>
      </c>
      <c r="B31" s="6">
        <f>'Old Invoices'!B31</f>
        <v>2375740008</v>
      </c>
      <c r="C31" s="6" t="str">
        <f>'Old Invoices'!H31</f>
        <v>Regulatory Asset Recovery 2008</v>
      </c>
      <c r="D31" s="12">
        <f>'Old Invoices'!E31</f>
        <v>39962</v>
      </c>
      <c r="E31" s="10">
        <f>'Old Invoices'!G31</f>
        <v>200906</v>
      </c>
      <c r="F31" s="66">
        <f>'New Invoices'!J31</f>
        <v>-2.12</v>
      </c>
      <c r="G31" s="67">
        <f>'Old Invoices'!J31</f>
        <v>-2.12</v>
      </c>
      <c r="H31" s="68">
        <f t="shared" si="2"/>
        <v>0</v>
      </c>
      <c r="I31" s="16"/>
      <c r="J31" s="16"/>
      <c r="K31" s="16"/>
    </row>
    <row r="32" spans="1:11" s="17" customFormat="1" ht="12.75">
      <c r="A32" s="6" t="str">
        <f>'Old Invoices'!A32</f>
        <v>Chapleau Public Utilities Corp2375740008</v>
      </c>
      <c r="B32" s="6">
        <f>'Old Invoices'!B32</f>
        <v>2375740008</v>
      </c>
      <c r="C32" s="6" t="str">
        <f>'Old Invoices'!H32</f>
        <v>HVDS-HIGH</v>
      </c>
      <c r="D32" s="12">
        <f>'Old Invoices'!E32</f>
        <v>39962</v>
      </c>
      <c r="E32" s="10">
        <f>'Old Invoices'!G32</f>
        <v>200906</v>
      </c>
      <c r="F32" s="66">
        <f>'New Invoices'!J32</f>
        <v>110.34</v>
      </c>
      <c r="G32" s="67">
        <f>'Old Invoices'!J32</f>
        <v>19.079999999999998</v>
      </c>
      <c r="H32" s="68">
        <f t="shared" si="2"/>
        <v>91.26</v>
      </c>
      <c r="I32" s="78">
        <f>H32+G32</f>
        <v>110.34</v>
      </c>
      <c r="J32" s="16"/>
      <c r="K32" s="16"/>
    </row>
    <row r="33" spans="1:11" s="17" customFormat="1" ht="12.75">
      <c r="A33" s="6" t="str">
        <f>'Old Invoices'!A33</f>
        <v>Chapleau Public Utilities Corp2375740008</v>
      </c>
      <c r="B33" s="6">
        <f>'Old Invoices'!B33</f>
        <v>2375740008</v>
      </c>
      <c r="C33" s="6" t="str">
        <f>'Old Invoices'!H33</f>
        <v>HVDS-HIGH</v>
      </c>
      <c r="D33" s="12">
        <f>'Old Invoices'!E33</f>
        <v>39962</v>
      </c>
      <c r="E33" s="10">
        <f>'Old Invoices'!G33</f>
        <v>200906</v>
      </c>
      <c r="F33" s="66">
        <f>'New Invoices'!J33</f>
        <v>978.26</v>
      </c>
      <c r="G33" s="67">
        <f>'Old Invoices'!J33</f>
        <v>169.16</v>
      </c>
      <c r="H33" s="68">
        <f t="shared" si="2"/>
        <v>809.1</v>
      </c>
      <c r="I33" s="78">
        <f>H33+G33</f>
        <v>978.26</v>
      </c>
      <c r="J33" s="16"/>
      <c r="K33" s="16"/>
    </row>
    <row r="34" spans="1:11" s="17" customFormat="1" ht="12.75">
      <c r="A34" s="6" t="str">
        <f>'Old Invoices'!A34</f>
        <v>Chapleau Public Utilities Corp2375740008</v>
      </c>
      <c r="B34" s="6">
        <f>'Old Invoices'!B34</f>
        <v>2375740008</v>
      </c>
      <c r="C34" s="6" t="str">
        <f>'Old Invoices'!H34</f>
        <v>Tx Connection Charge Line</v>
      </c>
      <c r="D34" s="12">
        <f>'Old Invoices'!E34</f>
        <v>39962</v>
      </c>
      <c r="E34" s="10">
        <f>'Old Invoices'!G34</f>
        <v>200906</v>
      </c>
      <c r="F34" s="66">
        <f>'New Invoices'!J34</f>
        <v>65.59</v>
      </c>
      <c r="G34" s="67">
        <f>'Old Invoices'!J34</f>
        <v>65.59</v>
      </c>
      <c r="H34" s="68">
        <f t="shared" si="2"/>
        <v>0</v>
      </c>
      <c r="I34" s="16"/>
      <c r="J34" s="16"/>
      <c r="K34" s="16"/>
    </row>
    <row r="35" spans="1:11" s="17" customFormat="1" ht="12.75">
      <c r="A35" s="6" t="str">
        <f>'Old Invoices'!A35</f>
        <v>Chapleau Public Utilities Corp2375740008</v>
      </c>
      <c r="B35" s="6">
        <f>'Old Invoices'!B35</f>
        <v>2375740008</v>
      </c>
      <c r="C35" s="6" t="str">
        <f>'Old Invoices'!H35</f>
        <v>Tx Connection Charge Line</v>
      </c>
      <c r="D35" s="12">
        <f>'Old Invoices'!E35</f>
        <v>39962</v>
      </c>
      <c r="E35" s="10">
        <f>'Old Invoices'!G35</f>
        <v>200906</v>
      </c>
      <c r="F35" s="66">
        <f>'New Invoices'!J35</f>
        <v>682.1</v>
      </c>
      <c r="G35" s="67">
        <f>'Old Invoices'!J35</f>
        <v>682.1</v>
      </c>
      <c r="H35" s="68">
        <f t="shared" si="2"/>
        <v>0</v>
      </c>
      <c r="I35" s="16"/>
      <c r="J35" s="16"/>
      <c r="K35" s="16"/>
    </row>
    <row r="36" spans="1:11" s="17" customFormat="1" ht="12.75">
      <c r="A36" s="6" t="str">
        <f>'Old Invoices'!A36</f>
        <v>Chapleau Public Utilities Corp2375740008</v>
      </c>
      <c r="B36" s="6">
        <f>'Old Invoices'!B36</f>
        <v>2375740008</v>
      </c>
      <c r="C36" s="6" t="str">
        <f>'Old Invoices'!H36</f>
        <v>Transmission Network Charge</v>
      </c>
      <c r="D36" s="12">
        <f>'Old Invoices'!E36</f>
        <v>39962</v>
      </c>
      <c r="E36" s="10">
        <f>'Old Invoices'!G36</f>
        <v>200906</v>
      </c>
      <c r="F36" s="66">
        <f>'New Invoices'!J36</f>
        <v>263.66000000000003</v>
      </c>
      <c r="G36" s="67">
        <f>'Old Invoices'!J36</f>
        <v>263.66000000000003</v>
      </c>
      <c r="H36" s="68">
        <f t="shared" si="2"/>
        <v>0</v>
      </c>
      <c r="I36" s="16"/>
      <c r="J36" s="16"/>
      <c r="K36" s="16"/>
    </row>
    <row r="37" spans="1:11" s="17" customFormat="1" ht="12.75">
      <c r="A37" s="6" t="str">
        <f>'Old Invoices'!A37</f>
        <v>Chapleau Public Utilities Corp2375740008</v>
      </c>
      <c r="B37" s="6">
        <f>'Old Invoices'!B37</f>
        <v>2375740008</v>
      </c>
      <c r="C37" s="6" t="str">
        <f>'Old Invoices'!H37</f>
        <v>Transmission Network Charge</v>
      </c>
      <c r="D37" s="12">
        <f>'Old Invoices'!E37</f>
        <v>39962</v>
      </c>
      <c r="E37" s="10">
        <f>'Old Invoices'!G37</f>
        <v>200906</v>
      </c>
      <c r="F37" s="66">
        <f>'New Invoices'!J37</f>
        <v>2546.4899999999998</v>
      </c>
      <c r="G37" s="67">
        <f>'Old Invoices'!J37</f>
        <v>2546.4899999999998</v>
      </c>
      <c r="H37" s="68">
        <f t="shared" si="2"/>
        <v>0</v>
      </c>
      <c r="I37" s="16"/>
      <c r="J37" s="16"/>
      <c r="K37" s="16"/>
    </row>
    <row r="38" spans="1:11" s="17" customFormat="1" ht="12.75">
      <c r="A38" s="6" t="str">
        <f>'Old Invoices'!A38</f>
        <v>Chapleau Public Utilities Corp2375740008</v>
      </c>
      <c r="B38" s="6">
        <f>'Old Invoices'!B38</f>
        <v>2375740008</v>
      </c>
      <c r="C38" s="6" t="str">
        <f>'Old Invoices'!H38</f>
        <v>Regulatory Asset Recovery 2006</v>
      </c>
      <c r="D38" s="12">
        <f>'Old Invoices'!E38</f>
        <v>39991</v>
      </c>
      <c r="E38" s="10">
        <f>'Old Invoices'!G38</f>
        <v>200907</v>
      </c>
      <c r="F38" s="66">
        <f>'New Invoices'!J38</f>
        <v>3816</v>
      </c>
      <c r="G38" s="67">
        <f>'Old Invoices'!J38</f>
        <v>3816</v>
      </c>
      <c r="H38" s="68">
        <f t="shared" si="2"/>
        <v>0</v>
      </c>
      <c r="I38" s="16"/>
      <c r="J38" s="16"/>
      <c r="K38" s="16"/>
    </row>
    <row r="39" spans="1:11" s="17" customFormat="1" ht="12.75">
      <c r="A39" s="6" t="str">
        <f>'Old Invoices'!A39</f>
        <v>Chapleau Public Utilities Corp2375740008</v>
      </c>
      <c r="B39" s="6">
        <f>'Old Invoices'!B39</f>
        <v>2375740008</v>
      </c>
      <c r="C39" s="6" t="str">
        <f>'Old Invoices'!H39</f>
        <v>Common ST Lines</v>
      </c>
      <c r="D39" s="12">
        <f>'Old Invoices'!E39</f>
        <v>39991</v>
      </c>
      <c r="E39" s="10">
        <f>'Old Invoices'!G39</f>
        <v>200907</v>
      </c>
      <c r="F39" s="66">
        <f>'New Invoices'!J39</f>
        <v>66.5</v>
      </c>
      <c r="G39" s="67">
        <f>'Old Invoices'!J39</f>
        <v>66.5</v>
      </c>
      <c r="H39" s="68">
        <f t="shared" si="2"/>
        <v>0</v>
      </c>
      <c r="I39" s="16"/>
      <c r="J39" s="16"/>
      <c r="K39" s="16"/>
    </row>
    <row r="40" spans="1:11" s="17" customFormat="1" ht="12.75">
      <c r="A40" s="6" t="str">
        <f>'Old Invoices'!A40</f>
        <v>Chapleau Public Utilities Corp2375740008</v>
      </c>
      <c r="B40" s="6">
        <f>'Old Invoices'!B40</f>
        <v>2375740008</v>
      </c>
      <c r="C40" s="6" t="str">
        <f>'Old Invoices'!H40</f>
        <v>Incremental Capital</v>
      </c>
      <c r="D40" s="12">
        <f>'Old Invoices'!E40</f>
        <v>39991</v>
      </c>
      <c r="E40" s="10">
        <f>'Old Invoices'!G40</f>
        <v>200907</v>
      </c>
      <c r="F40" s="66">
        <f>'New Invoices'!J40</f>
        <v>3.99</v>
      </c>
      <c r="G40" s="67">
        <f>'Old Invoices'!J40</f>
        <v>3.99</v>
      </c>
      <c r="H40" s="68">
        <f t="shared" si="2"/>
        <v>0</v>
      </c>
      <c r="I40" s="16"/>
      <c r="J40" s="16"/>
      <c r="K40" s="16"/>
    </row>
    <row r="41" spans="1:11" s="17" customFormat="1" ht="12.75">
      <c r="A41" s="6" t="str">
        <f>'Old Invoices'!A41</f>
        <v>Chapleau Public Utilities Corp2375740008</v>
      </c>
      <c r="B41" s="6">
        <f>'Old Invoices'!B41</f>
        <v>2375740008</v>
      </c>
      <c r="C41" s="6" t="str">
        <f>'Old Invoices'!H41</f>
        <v>Regulatory Asset Recovery 2008</v>
      </c>
      <c r="D41" s="12">
        <f>'Old Invoices'!E41</f>
        <v>39991</v>
      </c>
      <c r="E41" s="10">
        <f>'Old Invoices'!G41</f>
        <v>200907</v>
      </c>
      <c r="F41" s="66">
        <f>'New Invoices'!J41</f>
        <v>-1.9</v>
      </c>
      <c r="G41" s="67">
        <f>'Old Invoices'!J41</f>
        <v>-1.9</v>
      </c>
      <c r="H41" s="68">
        <f t="shared" si="2"/>
        <v>0</v>
      </c>
      <c r="I41" s="16"/>
      <c r="J41" s="16"/>
      <c r="K41" s="16"/>
    </row>
    <row r="42" spans="1:11" s="17" customFormat="1" ht="12.75">
      <c r="A42" s="6" t="str">
        <f>'Old Invoices'!A42</f>
        <v>Chapleau Public Utilities Corp2375740008</v>
      </c>
      <c r="B42" s="6">
        <f>'Old Invoices'!B42</f>
        <v>2375740008</v>
      </c>
      <c r="C42" s="6" t="str">
        <f>'Old Invoices'!H42</f>
        <v>HVDS-HIGH</v>
      </c>
      <c r="D42" s="12">
        <f>'Old Invoices'!E42</f>
        <v>39991</v>
      </c>
      <c r="E42" s="10">
        <f>'Old Invoices'!G42</f>
        <v>200907</v>
      </c>
      <c r="F42" s="66">
        <f>'New Invoices'!J42</f>
        <v>828.59</v>
      </c>
      <c r="G42" s="67">
        <f>'Old Invoices'!J42</f>
        <v>169.1</v>
      </c>
      <c r="H42" s="68">
        <f t="shared" si="2"/>
        <v>659.49</v>
      </c>
      <c r="I42" s="78">
        <f>H42+G42</f>
        <v>828.59</v>
      </c>
      <c r="J42" s="16"/>
      <c r="K42" s="16"/>
    </row>
    <row r="43" spans="1:11" s="17" customFormat="1" ht="12.75">
      <c r="A43" s="6" t="str">
        <f>'Old Invoices'!A43</f>
        <v>Chapleau Public Utilities Corp2375740008</v>
      </c>
      <c r="B43" s="6">
        <f>'Old Invoices'!B43</f>
        <v>2375740008</v>
      </c>
      <c r="C43" s="6" t="str">
        <f>'Old Invoices'!H43</f>
        <v>Tx Connection Charge Line</v>
      </c>
      <c r="D43" s="12">
        <f>'Old Invoices'!E43</f>
        <v>39991</v>
      </c>
      <c r="E43" s="10">
        <f>'Old Invoices'!G43</f>
        <v>200907</v>
      </c>
      <c r="F43" s="66">
        <f>'New Invoices'!J43</f>
        <v>577.79999999999995</v>
      </c>
      <c r="G43" s="67">
        <f>'Old Invoices'!J43</f>
        <v>577.79999999999995</v>
      </c>
      <c r="H43" s="68">
        <f t="shared" si="2"/>
        <v>0</v>
      </c>
      <c r="I43" s="16"/>
      <c r="J43" s="16"/>
      <c r="K43" s="16"/>
    </row>
    <row r="44" spans="1:11" s="17" customFormat="1" ht="12.75">
      <c r="A44" s="6" t="str">
        <f>'Old Invoices'!A44</f>
        <v>Chapleau Public Utilities Corp2375740008</v>
      </c>
      <c r="B44" s="6">
        <f>'Old Invoices'!B44</f>
        <v>2375740008</v>
      </c>
      <c r="C44" s="6" t="str">
        <f>'Old Invoices'!H44</f>
        <v>Transmission Network Charge</v>
      </c>
      <c r="D44" s="12">
        <f>'Old Invoices'!E44</f>
        <v>39991</v>
      </c>
      <c r="E44" s="10">
        <f>'Old Invoices'!G44</f>
        <v>200907</v>
      </c>
      <c r="F44" s="66">
        <f>'New Invoices'!J44</f>
        <v>2157.12</v>
      </c>
      <c r="G44" s="67">
        <f>'Old Invoices'!J44</f>
        <v>2157.12</v>
      </c>
      <c r="H44" s="68">
        <f t="shared" si="2"/>
        <v>0</v>
      </c>
      <c r="I44" s="16"/>
      <c r="J44" s="16"/>
      <c r="K44" s="16"/>
    </row>
    <row r="45" spans="1:11" s="17" customFormat="1" ht="12.75">
      <c r="A45" s="6" t="str">
        <f>'Old Invoices'!A45</f>
        <v>Chapleau Public Utilities Corp2375740008</v>
      </c>
      <c r="B45" s="6">
        <f>'Old Invoices'!B45</f>
        <v>2375740008</v>
      </c>
      <c r="C45" s="6" t="str">
        <f>'Old Invoices'!H45</f>
        <v>Regulatory Asset Recovery 2006</v>
      </c>
      <c r="D45" s="12">
        <f>'Old Invoices'!E45</f>
        <v>40023</v>
      </c>
      <c r="E45" s="10">
        <f>'Old Invoices'!G45</f>
        <v>200908</v>
      </c>
      <c r="F45" s="66">
        <f>'New Invoices'!J45</f>
        <v>3816</v>
      </c>
      <c r="G45" s="67">
        <f>'Old Invoices'!J45</f>
        <v>3816</v>
      </c>
      <c r="H45" s="68">
        <f t="shared" si="2"/>
        <v>0</v>
      </c>
      <c r="I45" s="16"/>
      <c r="J45" s="16"/>
      <c r="K45" s="16"/>
    </row>
    <row r="46" spans="1:11" s="17" customFormat="1" ht="12.75">
      <c r="A46" s="6" t="str">
        <f>'Old Invoices'!A46</f>
        <v>Chapleau Public Utilities Corp2375740008</v>
      </c>
      <c r="B46" s="6">
        <f>'Old Invoices'!B46</f>
        <v>2375740008</v>
      </c>
      <c r="C46" s="6" t="str">
        <f>'Old Invoices'!H46</f>
        <v>Common ST Lines</v>
      </c>
      <c r="D46" s="12">
        <f>'Old Invoices'!E46</f>
        <v>40023</v>
      </c>
      <c r="E46" s="10">
        <f>'Old Invoices'!G46</f>
        <v>200908</v>
      </c>
      <c r="F46" s="66">
        <f>'New Invoices'!J46</f>
        <v>67.900000000000006</v>
      </c>
      <c r="G46" s="67">
        <f>'Old Invoices'!J46</f>
        <v>67.900000000000006</v>
      </c>
      <c r="H46" s="68">
        <f t="shared" si="2"/>
        <v>0</v>
      </c>
      <c r="I46" s="16"/>
      <c r="J46" s="16"/>
      <c r="K46" s="16"/>
    </row>
    <row r="47" spans="1:11" s="17" customFormat="1" ht="12.75">
      <c r="A47" s="6" t="str">
        <f>'Old Invoices'!A47</f>
        <v>Chapleau Public Utilities Corp2375740008</v>
      </c>
      <c r="B47" s="6">
        <f>'Old Invoices'!B47</f>
        <v>2375740008</v>
      </c>
      <c r="C47" s="6" t="str">
        <f>'Old Invoices'!H47</f>
        <v>Incremental Capital</v>
      </c>
      <c r="D47" s="12">
        <f>'Old Invoices'!E47</f>
        <v>40023</v>
      </c>
      <c r="E47" s="10">
        <f>'Old Invoices'!G47</f>
        <v>200908</v>
      </c>
      <c r="F47" s="66">
        <f>'New Invoices'!J47</f>
        <v>4.07</v>
      </c>
      <c r="G47" s="67">
        <f>'Old Invoices'!J47</f>
        <v>4.07</v>
      </c>
      <c r="H47" s="68">
        <f t="shared" si="2"/>
        <v>0</v>
      </c>
      <c r="I47" s="16"/>
      <c r="J47" s="16"/>
      <c r="K47" s="16"/>
    </row>
    <row r="48" spans="1:11" s="17" customFormat="1" ht="12.75">
      <c r="A48" s="6" t="str">
        <f>'Old Invoices'!A48</f>
        <v>Chapleau Public Utilities Corp2375740008</v>
      </c>
      <c r="B48" s="6">
        <f>'Old Invoices'!B48</f>
        <v>2375740008</v>
      </c>
      <c r="C48" s="6" t="str">
        <f>'Old Invoices'!H48</f>
        <v>Regulatory Asset Recovery 2008</v>
      </c>
      <c r="D48" s="12">
        <f>'Old Invoices'!E48</f>
        <v>40023</v>
      </c>
      <c r="E48" s="10">
        <f>'Old Invoices'!G48</f>
        <v>200908</v>
      </c>
      <c r="F48" s="66">
        <f>'New Invoices'!J48</f>
        <v>-1.94</v>
      </c>
      <c r="G48" s="67">
        <f>'Old Invoices'!J48</f>
        <v>-1.94</v>
      </c>
      <c r="H48" s="68">
        <f t="shared" si="2"/>
        <v>0</v>
      </c>
      <c r="I48" s="16"/>
      <c r="J48" s="16"/>
      <c r="K48" s="16"/>
    </row>
    <row r="49" spans="1:11" s="17" customFormat="1" ht="12.75">
      <c r="A49" s="6" t="str">
        <f>'Old Invoices'!A49</f>
        <v>Chapleau Public Utilities Corp2375740008</v>
      </c>
      <c r="B49" s="6">
        <f>'Old Invoices'!B49</f>
        <v>2375740008</v>
      </c>
      <c r="C49" s="6" t="str">
        <f>'Old Invoices'!H49</f>
        <v>HVDS-HIGH</v>
      </c>
      <c r="D49" s="12">
        <f>'Old Invoices'!E49</f>
        <v>40023</v>
      </c>
      <c r="E49" s="10">
        <f>'Old Invoices'!G49</f>
        <v>200908</v>
      </c>
      <c r="F49" s="66">
        <f>'New Invoices'!J49</f>
        <v>934.5</v>
      </c>
      <c r="G49" s="67">
        <f>'Old Invoices'!J49</f>
        <v>172.66</v>
      </c>
      <c r="H49" s="68">
        <f t="shared" si="2"/>
        <v>761.84</v>
      </c>
      <c r="I49" s="78">
        <f>H49+G49</f>
        <v>934.5</v>
      </c>
      <c r="J49" s="16"/>
      <c r="K49" s="16"/>
    </row>
    <row r="50" spans="1:11" s="17" customFormat="1" ht="12.75">
      <c r="A50" s="6" t="str">
        <f>'Old Invoices'!A50</f>
        <v>Chapleau Public Utilities Corp2375740008</v>
      </c>
      <c r="B50" s="6">
        <f>'Old Invoices'!B50</f>
        <v>2375740008</v>
      </c>
      <c r="C50" s="6" t="str">
        <f>'Old Invoices'!H50</f>
        <v>Tx Connection Charge Line</v>
      </c>
      <c r="D50" s="12">
        <f>'Old Invoices'!E50</f>
        <v>40023</v>
      </c>
      <c r="E50" s="10">
        <f>'Old Invoices'!G50</f>
        <v>200908</v>
      </c>
      <c r="F50" s="66">
        <f>'New Invoices'!J50</f>
        <v>651.6</v>
      </c>
      <c r="G50" s="67">
        <f>'Old Invoices'!J50</f>
        <v>651.6</v>
      </c>
      <c r="H50" s="68">
        <f t="shared" si="2"/>
        <v>0</v>
      </c>
      <c r="I50" s="16"/>
      <c r="J50" s="16"/>
      <c r="K50" s="16"/>
    </row>
    <row r="51" spans="1:11" s="17" customFormat="1" ht="12.75">
      <c r="A51" s="6" t="str">
        <f>'Old Invoices'!A51</f>
        <v>Chapleau Public Utilities Corp2375740008</v>
      </c>
      <c r="B51" s="6">
        <f>'Old Invoices'!B51</f>
        <v>2375740008</v>
      </c>
      <c r="C51" s="6" t="str">
        <f>'Old Invoices'!H51</f>
        <v>Transmission Network Charge</v>
      </c>
      <c r="D51" s="12">
        <f>'Old Invoices'!E51</f>
        <v>40023</v>
      </c>
      <c r="E51" s="10">
        <f>'Old Invoices'!G51</f>
        <v>200908</v>
      </c>
      <c r="F51" s="66">
        <f>'New Invoices'!J51</f>
        <v>2432.64</v>
      </c>
      <c r="G51" s="67">
        <f>'Old Invoices'!J51</f>
        <v>2432.64</v>
      </c>
      <c r="H51" s="68">
        <f t="shared" si="2"/>
        <v>0</v>
      </c>
      <c r="I51" s="16"/>
      <c r="J51" s="16"/>
      <c r="K51" s="16"/>
    </row>
    <row r="52" spans="1:11" s="17" customFormat="1" ht="12.75">
      <c r="A52" s="6" t="str">
        <f>'Old Invoices'!A52</f>
        <v>Chapleau Public Utilities Corp2375740008</v>
      </c>
      <c r="B52" s="6">
        <f>'Old Invoices'!B52</f>
        <v>2375740008</v>
      </c>
      <c r="C52" s="6" t="str">
        <f>'Old Invoices'!H52</f>
        <v>Regulatory Asset Recovery 2006</v>
      </c>
      <c r="D52" s="12">
        <f>'Old Invoices'!E52</f>
        <v>40053</v>
      </c>
      <c r="E52" s="10">
        <f>'Old Invoices'!G52</f>
        <v>200909</v>
      </c>
      <c r="F52" s="66">
        <f>'New Invoices'!J52</f>
        <v>3816</v>
      </c>
      <c r="G52" s="67">
        <f>'Old Invoices'!J52</f>
        <v>3816</v>
      </c>
      <c r="H52" s="68">
        <f t="shared" si="2"/>
        <v>0</v>
      </c>
      <c r="I52" s="16"/>
      <c r="J52" s="16"/>
      <c r="K52" s="16"/>
    </row>
    <row r="53" spans="1:11" s="17" customFormat="1" ht="12.75">
      <c r="A53" s="6" t="str">
        <f>'Old Invoices'!A53</f>
        <v>Chapleau Public Utilities Corp2375740008</v>
      </c>
      <c r="B53" s="6">
        <f>'Old Invoices'!B53</f>
        <v>2375740008</v>
      </c>
      <c r="C53" s="6" t="str">
        <f>'Old Invoices'!H53</f>
        <v>Common ST Lines</v>
      </c>
      <c r="D53" s="12">
        <f>'Old Invoices'!E53</f>
        <v>40053</v>
      </c>
      <c r="E53" s="10">
        <f>'Old Invoices'!G53</f>
        <v>200909</v>
      </c>
      <c r="F53" s="66">
        <f>'New Invoices'!J53</f>
        <v>69.650000000000006</v>
      </c>
      <c r="G53" s="67">
        <f>'Old Invoices'!J53</f>
        <v>69.650000000000006</v>
      </c>
      <c r="H53" s="68">
        <f t="shared" si="2"/>
        <v>0</v>
      </c>
      <c r="I53" s="16"/>
      <c r="J53" s="16"/>
      <c r="K53" s="16"/>
    </row>
    <row r="54" spans="1:11" s="17" customFormat="1" ht="12.75">
      <c r="A54" s="6" t="str">
        <f>'Old Invoices'!A54</f>
        <v>Chapleau Public Utilities Corp2375740008</v>
      </c>
      <c r="B54" s="6">
        <f>'Old Invoices'!B54</f>
        <v>2375740008</v>
      </c>
      <c r="C54" s="6" t="str">
        <f>'Old Invoices'!H54</f>
        <v>Incremental Capital</v>
      </c>
      <c r="D54" s="12">
        <f>'Old Invoices'!E54</f>
        <v>40053</v>
      </c>
      <c r="E54" s="10">
        <f>'Old Invoices'!G54</f>
        <v>200909</v>
      </c>
      <c r="F54" s="66">
        <f>'New Invoices'!J54</f>
        <v>4.18</v>
      </c>
      <c r="G54" s="67">
        <f>'Old Invoices'!J54</f>
        <v>4.18</v>
      </c>
      <c r="H54" s="68">
        <f t="shared" si="2"/>
        <v>0</v>
      </c>
      <c r="I54" s="16"/>
      <c r="J54" s="16"/>
      <c r="K54" s="16"/>
    </row>
    <row r="55" spans="1:11" s="17" customFormat="1" ht="12.75">
      <c r="A55" s="6" t="str">
        <f>'Old Invoices'!A55</f>
        <v>Chapleau Public Utilities Corp2375740008</v>
      </c>
      <c r="B55" s="6">
        <f>'Old Invoices'!B55</f>
        <v>2375740008</v>
      </c>
      <c r="C55" s="6" t="str">
        <f>'Old Invoices'!H55</f>
        <v>Regulatory Asset Recovery 2008</v>
      </c>
      <c r="D55" s="12">
        <f>'Old Invoices'!E55</f>
        <v>40053</v>
      </c>
      <c r="E55" s="10">
        <f>'Old Invoices'!G55</f>
        <v>200909</v>
      </c>
      <c r="F55" s="66">
        <f>'New Invoices'!J55</f>
        <v>-1.99</v>
      </c>
      <c r="G55" s="67">
        <f>'Old Invoices'!J55</f>
        <v>-1.99</v>
      </c>
      <c r="H55" s="68">
        <f t="shared" si="2"/>
        <v>0</v>
      </c>
      <c r="I55" s="16"/>
      <c r="J55" s="16"/>
      <c r="K55" s="16"/>
    </row>
    <row r="56" spans="1:11" s="17" customFormat="1" ht="12.75">
      <c r="A56" s="6" t="str">
        <f>'Old Invoices'!A56</f>
        <v>Chapleau Public Utilities Corp2375740008</v>
      </c>
      <c r="B56" s="6">
        <f>'Old Invoices'!B56</f>
        <v>2375740008</v>
      </c>
      <c r="C56" s="6" t="str">
        <f>'Old Invoices'!H56</f>
        <v>HVDS-HIGH</v>
      </c>
      <c r="D56" s="12">
        <f>'Old Invoices'!E56</f>
        <v>40053</v>
      </c>
      <c r="E56" s="10">
        <f>'Old Invoices'!G56</f>
        <v>200909</v>
      </c>
      <c r="F56" s="66">
        <f>'New Invoices'!J56</f>
        <v>1094.7</v>
      </c>
      <c r="G56" s="67">
        <f>'Old Invoices'!J56</f>
        <v>177.11</v>
      </c>
      <c r="H56" s="68">
        <f t="shared" si="2"/>
        <v>917.59</v>
      </c>
      <c r="I56" s="78">
        <f>H56+G56</f>
        <v>1094.7</v>
      </c>
      <c r="J56" s="16"/>
      <c r="K56" s="16"/>
    </row>
    <row r="57" spans="1:11" s="17" customFormat="1" ht="12.75">
      <c r="A57" s="6" t="str">
        <f>'Old Invoices'!A57</f>
        <v>Chapleau Public Utilities Corp2375740008</v>
      </c>
      <c r="B57" s="6">
        <f>'Old Invoices'!B57</f>
        <v>2375740008</v>
      </c>
      <c r="C57" s="6" t="str">
        <f>'Old Invoices'!H57</f>
        <v>Tx Connection Charge Line</v>
      </c>
      <c r="D57" s="12">
        <f>'Old Invoices'!E57</f>
        <v>40053</v>
      </c>
      <c r="E57" s="10">
        <f>'Old Invoices'!G57</f>
        <v>200909</v>
      </c>
      <c r="F57" s="66">
        <f>'New Invoices'!J57</f>
        <v>763.2</v>
      </c>
      <c r="G57" s="67">
        <f>'Old Invoices'!J57</f>
        <v>763.2</v>
      </c>
      <c r="H57" s="68">
        <f t="shared" si="2"/>
        <v>0</v>
      </c>
      <c r="I57" s="16"/>
      <c r="J57" s="16"/>
      <c r="K57" s="16"/>
    </row>
    <row r="58" spans="1:11" s="17" customFormat="1" ht="12.75">
      <c r="A58" s="6" t="str">
        <f>'Old Invoices'!A58</f>
        <v>Chapleau Public Utilities Corp2375740008</v>
      </c>
      <c r="B58" s="6">
        <f>'Old Invoices'!B58</f>
        <v>2375740008</v>
      </c>
      <c r="C58" s="6" t="str">
        <f>'Old Invoices'!H58</f>
        <v>Transmission Network Charge</v>
      </c>
      <c r="D58" s="12">
        <f>'Old Invoices'!E58</f>
        <v>40053</v>
      </c>
      <c r="E58" s="10">
        <f>'Old Invoices'!G58</f>
        <v>200909</v>
      </c>
      <c r="F58" s="66">
        <f>'New Invoices'!J58</f>
        <v>2849.28</v>
      </c>
      <c r="G58" s="67">
        <f>'Old Invoices'!J58</f>
        <v>2849.28</v>
      </c>
      <c r="H58" s="68">
        <f t="shared" si="2"/>
        <v>0</v>
      </c>
      <c r="I58" s="16"/>
      <c r="J58" s="16"/>
      <c r="K58" s="16"/>
    </row>
    <row r="59" spans="1:11" s="17" customFormat="1" ht="12.75">
      <c r="A59" s="6" t="str">
        <f>'Old Invoices'!A59</f>
        <v>Chapleau Public Utilities Corp2375740008</v>
      </c>
      <c r="B59" s="6">
        <f>'Old Invoices'!B59</f>
        <v>2375740008</v>
      </c>
      <c r="C59" s="6" t="str">
        <f>'Old Invoices'!H59</f>
        <v>Regulatory Asset Recovery 2006</v>
      </c>
      <c r="D59" s="12">
        <f>'Old Invoices'!E59</f>
        <v>40085</v>
      </c>
      <c r="E59" s="10">
        <f>'Old Invoices'!G59</f>
        <v>200910</v>
      </c>
      <c r="F59" s="66">
        <f>'New Invoices'!J59</f>
        <v>3816</v>
      </c>
      <c r="G59" s="67">
        <f>'Old Invoices'!J59</f>
        <v>3816</v>
      </c>
      <c r="H59" s="68">
        <f t="shared" si="2"/>
        <v>0</v>
      </c>
      <c r="I59" s="16"/>
      <c r="J59" s="16"/>
      <c r="K59" s="16"/>
    </row>
    <row r="60" spans="1:11" s="17" customFormat="1" ht="12.75">
      <c r="A60" s="6" t="str">
        <f>'Old Invoices'!A60</f>
        <v>Chapleau Public Utilities Corp2375740008</v>
      </c>
      <c r="B60" s="6">
        <f>'Old Invoices'!B60</f>
        <v>2375740008</v>
      </c>
      <c r="C60" s="6" t="str">
        <f>'Old Invoices'!H60</f>
        <v>Common ST Lines</v>
      </c>
      <c r="D60" s="12">
        <f>'Old Invoices'!E60</f>
        <v>40085</v>
      </c>
      <c r="E60" s="10">
        <f>'Old Invoices'!G60</f>
        <v>200910</v>
      </c>
      <c r="F60" s="66">
        <f>'New Invoices'!J60</f>
        <v>55.3</v>
      </c>
      <c r="G60" s="67">
        <f>'Old Invoices'!J60</f>
        <v>55.3</v>
      </c>
      <c r="H60" s="68">
        <f t="shared" si="2"/>
        <v>0</v>
      </c>
      <c r="I60" s="16"/>
      <c r="J60" s="16"/>
      <c r="K60" s="16"/>
    </row>
    <row r="61" spans="1:11" s="17" customFormat="1" ht="12.75">
      <c r="A61" s="6" t="str">
        <f>'Old Invoices'!A61</f>
        <v>Chapleau Public Utilities Corp2375740008</v>
      </c>
      <c r="B61" s="6">
        <f>'Old Invoices'!B61</f>
        <v>2375740008</v>
      </c>
      <c r="C61" s="6" t="str">
        <f>'Old Invoices'!H61</f>
        <v>Incremental Capital</v>
      </c>
      <c r="D61" s="12">
        <f>'Old Invoices'!E61</f>
        <v>40085</v>
      </c>
      <c r="E61" s="10">
        <f>'Old Invoices'!G61</f>
        <v>200910</v>
      </c>
      <c r="F61" s="66">
        <f>'New Invoices'!J61</f>
        <v>3.32</v>
      </c>
      <c r="G61" s="67">
        <f>'Old Invoices'!J61</f>
        <v>3.32</v>
      </c>
      <c r="H61" s="68">
        <f t="shared" si="2"/>
        <v>0</v>
      </c>
      <c r="I61" s="16"/>
      <c r="J61" s="16"/>
      <c r="K61" s="16"/>
    </row>
    <row r="62" spans="1:11" s="17" customFormat="1" ht="12.75">
      <c r="A62" s="6" t="str">
        <f>'Old Invoices'!A62</f>
        <v>Chapleau Public Utilities Corp2375740008</v>
      </c>
      <c r="B62" s="6">
        <f>'Old Invoices'!B62</f>
        <v>2375740008</v>
      </c>
      <c r="C62" s="6" t="str">
        <f>'Old Invoices'!H62</f>
        <v>Regulatory Asset Recovery 2008</v>
      </c>
      <c r="D62" s="12">
        <f>'Old Invoices'!E62</f>
        <v>40085</v>
      </c>
      <c r="E62" s="10">
        <f>'Old Invoices'!G62</f>
        <v>200910</v>
      </c>
      <c r="F62" s="66">
        <f>'New Invoices'!J62</f>
        <v>-1.58</v>
      </c>
      <c r="G62" s="67">
        <f>'Old Invoices'!J62</f>
        <v>-1.58</v>
      </c>
      <c r="H62" s="68">
        <f t="shared" si="2"/>
        <v>0</v>
      </c>
      <c r="I62" s="16"/>
      <c r="J62" s="16"/>
      <c r="K62" s="16"/>
    </row>
    <row r="63" spans="1:11" s="17" customFormat="1" ht="12.75">
      <c r="A63" s="6" t="str">
        <f>'Old Invoices'!A63</f>
        <v>Chapleau Public Utilities Corp2375740008</v>
      </c>
      <c r="B63" s="6">
        <f>'Old Invoices'!B63</f>
        <v>2375740008</v>
      </c>
      <c r="C63" s="6" t="str">
        <f>'Old Invoices'!H63</f>
        <v>HVDS-HIGH</v>
      </c>
      <c r="D63" s="12">
        <f>'Old Invoices'!E63</f>
        <v>40085</v>
      </c>
      <c r="E63" s="10">
        <f>'Old Invoices'!G63</f>
        <v>200910</v>
      </c>
      <c r="F63" s="66">
        <f>'New Invoices'!J63</f>
        <v>1450.7</v>
      </c>
      <c r="G63" s="67">
        <f>'Old Invoices'!J63</f>
        <v>140.62</v>
      </c>
      <c r="H63" s="68">
        <f t="shared" si="2"/>
        <v>1310.08</v>
      </c>
      <c r="I63" s="78">
        <f>H63+G63</f>
        <v>1450.6999999999998</v>
      </c>
      <c r="J63" s="16"/>
      <c r="K63" s="16"/>
    </row>
    <row r="64" spans="1:11" s="17" customFormat="1" ht="12.75">
      <c r="A64" s="6" t="str">
        <f>'Old Invoices'!A64</f>
        <v>Chapleau Public Utilities Corp2375740008</v>
      </c>
      <c r="B64" s="6">
        <f>'Old Invoices'!B64</f>
        <v>2375740008</v>
      </c>
      <c r="C64" s="6" t="str">
        <f>'Old Invoices'!H64</f>
        <v>Tx Connection Charge Line</v>
      </c>
      <c r="D64" s="12">
        <f>'Old Invoices'!E64</f>
        <v>40085</v>
      </c>
      <c r="E64" s="10">
        <f>'Old Invoices'!G64</f>
        <v>200910</v>
      </c>
      <c r="F64" s="66">
        <f>'New Invoices'!J64</f>
        <v>1011</v>
      </c>
      <c r="G64" s="67">
        <f>'Old Invoices'!J64</f>
        <v>1011</v>
      </c>
      <c r="H64" s="68">
        <f t="shared" si="2"/>
        <v>0</v>
      </c>
      <c r="I64" s="16"/>
      <c r="J64" s="16"/>
      <c r="K64" s="16"/>
    </row>
    <row r="65" spans="1:11" s="17" customFormat="1" ht="12.75">
      <c r="A65" s="6" t="str">
        <f>'Old Invoices'!A65</f>
        <v>Chapleau Public Utilities Corp2375740008</v>
      </c>
      <c r="B65" s="6">
        <f>'Old Invoices'!B65</f>
        <v>2375740008</v>
      </c>
      <c r="C65" s="6" t="str">
        <f>'Old Invoices'!H65</f>
        <v>Transmission Network Charge</v>
      </c>
      <c r="D65" s="12">
        <f>'Old Invoices'!E65</f>
        <v>40085</v>
      </c>
      <c r="E65" s="10">
        <f>'Old Invoices'!G65</f>
        <v>200910</v>
      </c>
      <c r="F65" s="66">
        <f>'New Invoices'!J65</f>
        <v>3774.4</v>
      </c>
      <c r="G65" s="67">
        <f>'Old Invoices'!J65</f>
        <v>3774.4</v>
      </c>
      <c r="H65" s="68">
        <f t="shared" si="2"/>
        <v>0</v>
      </c>
      <c r="I65" s="16"/>
      <c r="J65" s="16"/>
      <c r="K65" s="16"/>
    </row>
    <row r="66" spans="1:11" s="17" customFormat="1" ht="12.75">
      <c r="A66" s="6" t="str">
        <f>'Old Invoices'!A66</f>
        <v>Chapleau Public Utilities Corp2375740008</v>
      </c>
      <c r="B66" s="6">
        <f>'Old Invoices'!B66</f>
        <v>2375740008</v>
      </c>
      <c r="C66" s="6" t="str">
        <f>'Old Invoices'!H66</f>
        <v>Regulatory Asset Recovery 2006</v>
      </c>
      <c r="D66" s="12">
        <f>'Old Invoices'!E66</f>
        <v>40115</v>
      </c>
      <c r="E66" s="10">
        <f>'Old Invoices'!G66</f>
        <v>200911</v>
      </c>
      <c r="F66" s="66">
        <f>'New Invoices'!J66</f>
        <v>3816</v>
      </c>
      <c r="G66" s="67">
        <f>'Old Invoices'!J66</f>
        <v>3816</v>
      </c>
      <c r="H66" s="68">
        <f t="shared" si="2"/>
        <v>0</v>
      </c>
      <c r="I66" s="16"/>
      <c r="J66" s="16"/>
      <c r="K66" s="16"/>
    </row>
    <row r="67" spans="1:11" s="17" customFormat="1" ht="12.75">
      <c r="A67" s="6" t="str">
        <f>'Old Invoices'!A67</f>
        <v>Chapleau Public Utilities Corp2375740008</v>
      </c>
      <c r="B67" s="6">
        <f>'Old Invoices'!B67</f>
        <v>2375740008</v>
      </c>
      <c r="C67" s="6" t="str">
        <f>'Old Invoices'!H67</f>
        <v>Common ST Lines</v>
      </c>
      <c r="D67" s="12">
        <f>'Old Invoices'!E67</f>
        <v>40115</v>
      </c>
      <c r="E67" s="10">
        <f>'Old Invoices'!G67</f>
        <v>200911</v>
      </c>
      <c r="F67" s="66">
        <f>'New Invoices'!J67</f>
        <v>53.55</v>
      </c>
      <c r="G67" s="67">
        <f>'Old Invoices'!J67</f>
        <v>53.55</v>
      </c>
      <c r="H67" s="68">
        <f t="shared" si="2"/>
        <v>0</v>
      </c>
      <c r="I67" s="16"/>
      <c r="J67" s="16"/>
      <c r="K67" s="16"/>
    </row>
    <row r="68" spans="1:11" s="17" customFormat="1" ht="12.75">
      <c r="A68" s="6" t="str">
        <f>'Old Invoices'!A68</f>
        <v>Chapleau Public Utilities Corp2375740008</v>
      </c>
      <c r="B68" s="6">
        <f>'Old Invoices'!B68</f>
        <v>2375740008</v>
      </c>
      <c r="C68" s="6" t="str">
        <f>'Old Invoices'!H68</f>
        <v>Incremental Capital</v>
      </c>
      <c r="D68" s="12">
        <f>'Old Invoices'!E68</f>
        <v>40115</v>
      </c>
      <c r="E68" s="10">
        <f>'Old Invoices'!G68</f>
        <v>200911</v>
      </c>
      <c r="F68" s="66">
        <f>'New Invoices'!J68</f>
        <v>3.21</v>
      </c>
      <c r="G68" s="67">
        <f>'Old Invoices'!J68</f>
        <v>3.21</v>
      </c>
      <c r="H68" s="68">
        <f t="shared" si="2"/>
        <v>0</v>
      </c>
      <c r="I68" s="16"/>
      <c r="J68" s="16"/>
      <c r="K68" s="16"/>
    </row>
    <row r="69" spans="1:11" s="17" customFormat="1" ht="12.75">
      <c r="A69" s="6" t="str">
        <f>'Old Invoices'!A69</f>
        <v>Chapleau Public Utilities Corp2375740008</v>
      </c>
      <c r="B69" s="6">
        <f>'Old Invoices'!B69</f>
        <v>2375740008</v>
      </c>
      <c r="C69" s="6" t="str">
        <f>'Old Invoices'!H69</f>
        <v>Regulatory Asset Recovery 2008</v>
      </c>
      <c r="D69" s="12">
        <f>'Old Invoices'!E69</f>
        <v>40115</v>
      </c>
      <c r="E69" s="10">
        <f>'Old Invoices'!G69</f>
        <v>200911</v>
      </c>
      <c r="F69" s="66">
        <f>'New Invoices'!J69</f>
        <v>-1.53</v>
      </c>
      <c r="G69" s="67">
        <f>'Old Invoices'!J69</f>
        <v>-1.53</v>
      </c>
      <c r="H69" s="68">
        <f t="shared" si="2"/>
        <v>0</v>
      </c>
      <c r="I69" s="16"/>
      <c r="J69" s="16"/>
      <c r="K69" s="16"/>
    </row>
    <row r="70" spans="1:11" s="17" customFormat="1" ht="12.75">
      <c r="A70" s="6" t="str">
        <f>'Old Invoices'!A70</f>
        <v>Chapleau Public Utilities Corp2375740008</v>
      </c>
      <c r="B70" s="6">
        <f>'Old Invoices'!B70</f>
        <v>2375740008</v>
      </c>
      <c r="C70" s="6" t="str">
        <f>'Old Invoices'!H70</f>
        <v>HVDS-HIGH</v>
      </c>
      <c r="D70" s="12">
        <f>'Old Invoices'!E70</f>
        <v>40115</v>
      </c>
      <c r="E70" s="10">
        <f>'Old Invoices'!G70</f>
        <v>200911</v>
      </c>
      <c r="F70" s="66">
        <f>'New Invoices'!J70</f>
        <v>1487.19</v>
      </c>
      <c r="G70" s="67">
        <f>'Old Invoices'!J70</f>
        <v>136.16999999999999</v>
      </c>
      <c r="H70" s="68">
        <f t="shared" si="2"/>
        <v>1351.02</v>
      </c>
      <c r="I70" s="78">
        <f>H70+G70</f>
        <v>1487.19</v>
      </c>
      <c r="J70" s="16"/>
      <c r="K70" s="16"/>
    </row>
    <row r="71" spans="1:11" s="17" customFormat="1" ht="12.75">
      <c r="A71" s="6" t="str">
        <f>'Old Invoices'!A71</f>
        <v>Chapleau Public Utilities Corp2375740008</v>
      </c>
      <c r="B71" s="6">
        <f>'Old Invoices'!B71</f>
        <v>2375740008</v>
      </c>
      <c r="C71" s="6" t="str">
        <f>'Old Invoices'!H71</f>
        <v>Tx Connection Charge Line</v>
      </c>
      <c r="D71" s="12">
        <f>'Old Invoices'!E71</f>
        <v>40115</v>
      </c>
      <c r="E71" s="10">
        <f>'Old Invoices'!G71</f>
        <v>200911</v>
      </c>
      <c r="F71" s="66">
        <f>'New Invoices'!J71</f>
        <v>1036.8</v>
      </c>
      <c r="G71" s="67">
        <f>'Old Invoices'!J71</f>
        <v>1036.8</v>
      </c>
      <c r="H71" s="68">
        <f t="shared" si="2"/>
        <v>0</v>
      </c>
      <c r="I71" s="16"/>
      <c r="J71" s="16"/>
      <c r="K71" s="16"/>
    </row>
    <row r="72" spans="1:11" s="17" customFormat="1" ht="12.75">
      <c r="A72" s="6" t="str">
        <f>'Old Invoices'!A72</f>
        <v>Chapleau Public Utilities Corp2375740008</v>
      </c>
      <c r="B72" s="6">
        <f>'Old Invoices'!B72</f>
        <v>2375740008</v>
      </c>
      <c r="C72" s="6" t="str">
        <f>'Old Invoices'!H72</f>
        <v>Transmission Network Charge</v>
      </c>
      <c r="D72" s="12">
        <f>'Old Invoices'!E72</f>
        <v>40115</v>
      </c>
      <c r="E72" s="10">
        <f>'Old Invoices'!G72</f>
        <v>200911</v>
      </c>
      <c r="F72" s="66">
        <f>'New Invoices'!J72</f>
        <v>3870.72</v>
      </c>
      <c r="G72" s="67">
        <f>'Old Invoices'!J72</f>
        <v>3870.72</v>
      </c>
      <c r="H72" s="68">
        <f t="shared" si="2"/>
        <v>0</v>
      </c>
      <c r="I72" s="16"/>
      <c r="J72" s="16"/>
      <c r="K72" s="16"/>
    </row>
    <row r="73" spans="1:11" s="17" customFormat="1" ht="12.75">
      <c r="A73" s="6" t="str">
        <f>'Old Invoices'!A73</f>
        <v>Chapleau Public Utilities Corp2375740008</v>
      </c>
      <c r="B73" s="6">
        <f>'Old Invoices'!B73</f>
        <v>2375740008</v>
      </c>
      <c r="C73" s="6" t="str">
        <f>'Old Invoices'!H73</f>
        <v>Regulatory Asset Recovery 2006</v>
      </c>
      <c r="D73" s="12">
        <f>'Old Invoices'!E73</f>
        <v>40144</v>
      </c>
      <c r="E73" s="10">
        <f>'Old Invoices'!G73</f>
        <v>200912</v>
      </c>
      <c r="F73" s="66">
        <f>'New Invoices'!J73</f>
        <v>3816</v>
      </c>
      <c r="G73" s="67">
        <f>'Old Invoices'!J73</f>
        <v>3816</v>
      </c>
      <c r="H73" s="68">
        <f t="shared" si="2"/>
        <v>0</v>
      </c>
      <c r="I73" s="16"/>
      <c r="J73" s="16"/>
      <c r="K73" s="16"/>
    </row>
    <row r="74" spans="1:11" s="17" customFormat="1" ht="12.75">
      <c r="A74" s="6" t="str">
        <f>'Old Invoices'!A74</f>
        <v>Chapleau Public Utilities Corp2375740008</v>
      </c>
      <c r="B74" s="6">
        <f>'Old Invoices'!B74</f>
        <v>2375740008</v>
      </c>
      <c r="C74" s="6" t="str">
        <f>'Old Invoices'!H74</f>
        <v>Common ST Lines</v>
      </c>
      <c r="D74" s="12">
        <f>'Old Invoices'!E74</f>
        <v>40144</v>
      </c>
      <c r="E74" s="10">
        <f>'Old Invoices'!G74</f>
        <v>200912</v>
      </c>
      <c r="F74" s="66">
        <f>'New Invoices'!J74</f>
        <v>56.7</v>
      </c>
      <c r="G74" s="67">
        <f>'Old Invoices'!J74</f>
        <v>56.7</v>
      </c>
      <c r="H74" s="68">
        <f t="shared" si="2"/>
        <v>0</v>
      </c>
      <c r="I74" s="16"/>
      <c r="J74" s="16"/>
      <c r="K74" s="16"/>
    </row>
    <row r="75" spans="1:11" s="17" customFormat="1" ht="12.75">
      <c r="A75" s="6" t="str">
        <f>'Old Invoices'!A75</f>
        <v>Chapleau Public Utilities Corp2375740008</v>
      </c>
      <c r="B75" s="6">
        <f>'Old Invoices'!B75</f>
        <v>2375740008</v>
      </c>
      <c r="C75" s="6" t="str">
        <f>'Old Invoices'!H75</f>
        <v>Incremental Capital</v>
      </c>
      <c r="D75" s="12">
        <f>'Old Invoices'!E75</f>
        <v>40144</v>
      </c>
      <c r="E75" s="10">
        <f>'Old Invoices'!G75</f>
        <v>200912</v>
      </c>
      <c r="F75" s="66">
        <f>'New Invoices'!J75</f>
        <v>3.4</v>
      </c>
      <c r="G75" s="67">
        <f>'Old Invoices'!J75</f>
        <v>3.4</v>
      </c>
      <c r="H75" s="68">
        <f t="shared" si="2"/>
        <v>0</v>
      </c>
      <c r="I75" s="16"/>
      <c r="J75" s="16"/>
      <c r="K75" s="16"/>
    </row>
    <row r="76" spans="1:11" s="17" customFormat="1" ht="12.75">
      <c r="A76" s="6" t="str">
        <f>'Old Invoices'!A76</f>
        <v>Chapleau Public Utilities Corp2375740008</v>
      </c>
      <c r="B76" s="6">
        <f>'Old Invoices'!B76</f>
        <v>2375740008</v>
      </c>
      <c r="C76" s="6" t="str">
        <f>'Old Invoices'!H76</f>
        <v>Regulatory Asset Recovery 2008</v>
      </c>
      <c r="D76" s="12">
        <f>'Old Invoices'!E76</f>
        <v>40144</v>
      </c>
      <c r="E76" s="10">
        <f>'Old Invoices'!G76</f>
        <v>200912</v>
      </c>
      <c r="F76" s="66">
        <f>'New Invoices'!J76</f>
        <v>-1.62</v>
      </c>
      <c r="G76" s="67">
        <f>'Old Invoices'!J76</f>
        <v>-1.62</v>
      </c>
      <c r="H76" s="68">
        <f t="shared" si="2"/>
        <v>0</v>
      </c>
      <c r="I76" s="16"/>
      <c r="J76" s="16"/>
      <c r="K76" s="16"/>
    </row>
    <row r="77" spans="1:11" s="17" customFormat="1" ht="12.75">
      <c r="A77" s="6" t="str">
        <f>'Old Invoices'!A77</f>
        <v>Chapleau Public Utilities Corp2375740008</v>
      </c>
      <c r="B77" s="6">
        <f>'Old Invoices'!B77</f>
        <v>2375740008</v>
      </c>
      <c r="C77" s="6" t="str">
        <f>'Old Invoices'!H77</f>
        <v>HVDS-HIGH</v>
      </c>
      <c r="D77" s="12">
        <f>'Old Invoices'!E77</f>
        <v>40144</v>
      </c>
      <c r="E77" s="10">
        <f>'Old Invoices'!G77</f>
        <v>200912</v>
      </c>
      <c r="F77" s="66">
        <f>'New Invoices'!J77</f>
        <v>2067.4699999999998</v>
      </c>
      <c r="G77" s="67">
        <f>'Old Invoices'!J77</f>
        <v>144.18</v>
      </c>
      <c r="H77" s="68">
        <f t="shared" si="2"/>
        <v>1923.2899999999997</v>
      </c>
      <c r="I77" s="78">
        <f>H77+G77</f>
        <v>2067.4699999999998</v>
      </c>
      <c r="J77" s="16"/>
      <c r="K77" s="16"/>
    </row>
    <row r="78" spans="1:11" s="17" customFormat="1" ht="12.75">
      <c r="A78" s="6" t="str">
        <f>'Old Invoices'!A78</f>
        <v>Chapleau Public Utilities Corp2375740008</v>
      </c>
      <c r="B78" s="6">
        <f>'Old Invoices'!B78</f>
        <v>2375740008</v>
      </c>
      <c r="C78" s="6" t="str">
        <f>'Old Invoices'!H78</f>
        <v>Tx Connection Charge Line</v>
      </c>
      <c r="D78" s="12">
        <f>'Old Invoices'!E78</f>
        <v>40144</v>
      </c>
      <c r="E78" s="10">
        <f>'Old Invoices'!G78</f>
        <v>200912</v>
      </c>
      <c r="F78" s="66">
        <f>'New Invoices'!J78</f>
        <v>1441.2</v>
      </c>
      <c r="G78" s="67">
        <f>'Old Invoices'!J78</f>
        <v>1441.2</v>
      </c>
      <c r="H78" s="68">
        <f t="shared" si="2"/>
        <v>0</v>
      </c>
      <c r="I78" s="16"/>
      <c r="J78" s="16"/>
      <c r="K78" s="16"/>
    </row>
    <row r="79" spans="1:11" s="17" customFormat="1" ht="12.75">
      <c r="A79" s="6" t="str">
        <f>'Old Invoices'!A79</f>
        <v>Chapleau Public Utilities Corp2375740008</v>
      </c>
      <c r="B79" s="6">
        <f>'Old Invoices'!B79</f>
        <v>2375740008</v>
      </c>
      <c r="C79" s="6" t="str">
        <f>'Old Invoices'!H79</f>
        <v>Transmission Network Charge</v>
      </c>
      <c r="D79" s="12">
        <f>'Old Invoices'!E79</f>
        <v>40144</v>
      </c>
      <c r="E79" s="10">
        <f>'Old Invoices'!G79</f>
        <v>200912</v>
      </c>
      <c r="F79" s="66">
        <f>'New Invoices'!J79</f>
        <v>5380.48</v>
      </c>
      <c r="G79" s="67">
        <f>'Old Invoices'!J79</f>
        <v>5380.48</v>
      </c>
      <c r="H79" s="68">
        <f t="shared" si="2"/>
        <v>0</v>
      </c>
      <c r="I79" s="16"/>
      <c r="J79" s="16"/>
      <c r="K79" s="16"/>
    </row>
    <row r="80" spans="1:11" s="17" customFormat="1" ht="12.75">
      <c r="A80" s="6" t="str">
        <f>'Old Invoices'!A80</f>
        <v>Chapleau Public Utilities Corp2375740008</v>
      </c>
      <c r="B80" s="6">
        <f>'Old Invoices'!B80</f>
        <v>2375740008</v>
      </c>
      <c r="C80" s="6" t="str">
        <f>'Old Invoices'!H80</f>
        <v>Regulatory Asset Recovery 2006</v>
      </c>
      <c r="D80" s="12">
        <f>'Old Invoices'!E80</f>
        <v>40176</v>
      </c>
      <c r="E80" s="10">
        <f>'Old Invoices'!G80</f>
        <v>201001</v>
      </c>
      <c r="F80" s="66">
        <f>'New Invoices'!J80</f>
        <v>3816</v>
      </c>
      <c r="G80" s="67">
        <f>'Old Invoices'!J80</f>
        <v>3816</v>
      </c>
      <c r="H80" s="68">
        <f t="shared" si="2"/>
        <v>0</v>
      </c>
      <c r="I80" s="16"/>
      <c r="J80" s="16"/>
      <c r="K80" s="16"/>
    </row>
    <row r="81" spans="1:11" s="17" customFormat="1" ht="12.75">
      <c r="A81" s="6" t="str">
        <f>'Old Invoices'!A81</f>
        <v>Chapleau Public Utilities Corp2375740008</v>
      </c>
      <c r="B81" s="6">
        <f>'Old Invoices'!B81</f>
        <v>2375740008</v>
      </c>
      <c r="C81" s="6" t="str">
        <f>'Old Invoices'!H81</f>
        <v>Common ST Lines</v>
      </c>
      <c r="D81" s="12">
        <f>'Old Invoices'!E81</f>
        <v>40176</v>
      </c>
      <c r="E81" s="10">
        <f>'Old Invoices'!G81</f>
        <v>201001</v>
      </c>
      <c r="F81" s="66">
        <f>'New Invoices'!J81</f>
        <v>54.95</v>
      </c>
      <c r="G81" s="67">
        <f>'Old Invoices'!J81</f>
        <v>54.95</v>
      </c>
      <c r="H81" s="68">
        <f t="shared" si="2"/>
        <v>0</v>
      </c>
      <c r="I81" s="16"/>
      <c r="J81" s="16"/>
      <c r="K81" s="16"/>
    </row>
    <row r="82" spans="1:11" s="17" customFormat="1" ht="12.75">
      <c r="A82" s="6" t="str">
        <f>'Old Invoices'!A82</f>
        <v>Chapleau Public Utilities Corp2375740008</v>
      </c>
      <c r="B82" s="6">
        <f>'Old Invoices'!B82</f>
        <v>2375740008</v>
      </c>
      <c r="C82" s="6" t="str">
        <f>'Old Invoices'!H82</f>
        <v>Incremental Capital</v>
      </c>
      <c r="D82" s="12">
        <f>'Old Invoices'!E82</f>
        <v>40176</v>
      </c>
      <c r="E82" s="10">
        <f>'Old Invoices'!G82</f>
        <v>201001</v>
      </c>
      <c r="F82" s="66">
        <f>'New Invoices'!J82</f>
        <v>3.3</v>
      </c>
      <c r="G82" s="67">
        <f>'Old Invoices'!J82</f>
        <v>3.3</v>
      </c>
      <c r="H82" s="68">
        <f t="shared" si="2"/>
        <v>0</v>
      </c>
      <c r="I82" s="16"/>
      <c r="J82" s="16"/>
      <c r="K82" s="16"/>
    </row>
    <row r="83" spans="1:11" s="17" customFormat="1" ht="12.75">
      <c r="A83" s="6" t="str">
        <f>'Old Invoices'!A83</f>
        <v>Chapleau Public Utilities Corp2375740008</v>
      </c>
      <c r="B83" s="6">
        <f>'Old Invoices'!B83</f>
        <v>2375740008</v>
      </c>
      <c r="C83" s="6" t="str">
        <f>'Old Invoices'!H83</f>
        <v>Regulatory Asset Recovery 2008</v>
      </c>
      <c r="D83" s="12">
        <f>'Old Invoices'!E83</f>
        <v>40176</v>
      </c>
      <c r="E83" s="10">
        <f>'Old Invoices'!G83</f>
        <v>201001</v>
      </c>
      <c r="F83" s="66">
        <f>'New Invoices'!J83</f>
        <v>-1.57</v>
      </c>
      <c r="G83" s="67">
        <f>'Old Invoices'!J83</f>
        <v>-1.57</v>
      </c>
      <c r="H83" s="68">
        <f t="shared" si="2"/>
        <v>0</v>
      </c>
      <c r="I83" s="16"/>
      <c r="J83" s="16"/>
      <c r="K83" s="16"/>
    </row>
    <row r="84" spans="1:11" s="17" customFormat="1" ht="12.75">
      <c r="A84" s="6" t="str">
        <f>'Old Invoices'!A84</f>
        <v>Chapleau Public Utilities Corp2375740008</v>
      </c>
      <c r="B84" s="6">
        <f>'Old Invoices'!B84</f>
        <v>2375740008</v>
      </c>
      <c r="C84" s="6" t="str">
        <f>'Old Invoices'!H84</f>
        <v>HVDS-HIGH</v>
      </c>
      <c r="D84" s="12">
        <f>'Old Invoices'!E84</f>
        <v>40176</v>
      </c>
      <c r="E84" s="10">
        <f>'Old Invoices'!G84</f>
        <v>201001</v>
      </c>
      <c r="F84" s="66">
        <f>'New Invoices'!J84</f>
        <v>2145.79</v>
      </c>
      <c r="G84" s="67">
        <f>'Old Invoices'!J84</f>
        <v>139.72999999999999</v>
      </c>
      <c r="H84" s="68">
        <f t="shared" si="2"/>
        <v>2006.06</v>
      </c>
      <c r="I84" s="78">
        <f>H84+G84</f>
        <v>2145.79</v>
      </c>
      <c r="J84" s="16"/>
      <c r="K84" s="16"/>
    </row>
    <row r="85" spans="1:11" s="17" customFormat="1" ht="12.75">
      <c r="A85" s="6" t="str">
        <f>'Old Invoices'!A85</f>
        <v>Chapleau Public Utilities Corp2375740008</v>
      </c>
      <c r="B85" s="6">
        <f>'Old Invoices'!B85</f>
        <v>2375740008</v>
      </c>
      <c r="C85" s="6" t="str">
        <f>'Old Invoices'!H85</f>
        <v>Tx Connection Charge Line</v>
      </c>
      <c r="D85" s="12">
        <f>'Old Invoices'!E85</f>
        <v>40176</v>
      </c>
      <c r="E85" s="10">
        <f>'Old Invoices'!G85</f>
        <v>201001</v>
      </c>
      <c r="F85" s="66">
        <f>'New Invoices'!J85</f>
        <v>1495.8</v>
      </c>
      <c r="G85" s="67">
        <f>'Old Invoices'!J85</f>
        <v>1495.8</v>
      </c>
      <c r="H85" s="68">
        <f t="shared" si="2"/>
        <v>0</v>
      </c>
      <c r="I85" s="16"/>
      <c r="J85" s="16"/>
      <c r="K85" s="16"/>
    </row>
    <row r="86" spans="1:11" s="17" customFormat="1" ht="12.75">
      <c r="A86" s="6" t="str">
        <f>'Old Invoices'!A86</f>
        <v>Chapleau Public Utilities Corp2375740008</v>
      </c>
      <c r="B86" s="6">
        <f>'Old Invoices'!B86</f>
        <v>2375740008</v>
      </c>
      <c r="C86" s="6" t="str">
        <f>'Old Invoices'!H86</f>
        <v>Transmission Network Charge</v>
      </c>
      <c r="D86" s="12">
        <f>'Old Invoices'!E86</f>
        <v>40176</v>
      </c>
      <c r="E86" s="10">
        <f>'Old Invoices'!G86</f>
        <v>201001</v>
      </c>
      <c r="F86" s="66">
        <f>'New Invoices'!J86</f>
        <v>5284.16</v>
      </c>
      <c r="G86" s="67">
        <f>'Old Invoices'!J86</f>
        <v>5284.16</v>
      </c>
      <c r="H86" s="68">
        <f t="shared" si="2"/>
        <v>0</v>
      </c>
      <c r="I86" s="79">
        <f>SUM(I6:I85)</f>
        <v>18113.22</v>
      </c>
      <c r="J86" s="79">
        <f>SUM(H2:H84)</f>
        <v>16252.07</v>
      </c>
      <c r="K86" s="80">
        <f>I86-J86</f>
        <v>1861.1500000000015</v>
      </c>
    </row>
    <row r="87" spans="1:11" s="17" customFormat="1" ht="12.75">
      <c r="A87" s="6" t="str">
        <f>'Old Invoices'!A87</f>
        <v>Chapleau Public Utilities Corp2375740008</v>
      </c>
      <c r="B87" s="6">
        <f>'Old Invoices'!B87</f>
        <v>2375740008</v>
      </c>
      <c r="C87" s="6" t="str">
        <f>'Old Invoices'!H87</f>
        <v>Regulatory Asset Recovery 2006</v>
      </c>
      <c r="D87" s="12">
        <f>'Old Invoices'!E87</f>
        <v>40206</v>
      </c>
      <c r="E87" s="10">
        <f>'Old Invoices'!G87</f>
        <v>201002</v>
      </c>
      <c r="F87" s="66">
        <f>'New Invoices'!J87</f>
        <v>3816</v>
      </c>
      <c r="G87" s="67">
        <f>'Old Invoices'!J87</f>
        <v>3816</v>
      </c>
      <c r="H87" s="68">
        <f t="shared" si="2"/>
        <v>0</v>
      </c>
      <c r="I87" s="16"/>
      <c r="J87" s="16"/>
      <c r="K87" s="16"/>
    </row>
    <row r="88" spans="1:11" s="17" customFormat="1" ht="12.75">
      <c r="A88" s="6" t="str">
        <f>'Old Invoices'!A88</f>
        <v>Chapleau Public Utilities Corp2375740008</v>
      </c>
      <c r="B88" s="6">
        <f>'Old Invoices'!B88</f>
        <v>2375740008</v>
      </c>
      <c r="C88" s="6" t="str">
        <f>'Old Invoices'!H88</f>
        <v>Common ST Lines</v>
      </c>
      <c r="D88" s="12">
        <f>'Old Invoices'!E88</f>
        <v>40206</v>
      </c>
      <c r="E88" s="10">
        <f>'Old Invoices'!G88</f>
        <v>201002</v>
      </c>
      <c r="F88" s="66">
        <f>'New Invoices'!J88</f>
        <v>56</v>
      </c>
      <c r="G88" s="67">
        <f>'Old Invoices'!J88</f>
        <v>56</v>
      </c>
      <c r="H88" s="68">
        <f t="shared" ref="H88:H151" si="3">SUM(F88-G88)</f>
        <v>0</v>
      </c>
      <c r="I88" s="16"/>
      <c r="J88" s="16"/>
      <c r="K88" s="16"/>
    </row>
    <row r="89" spans="1:11" s="17" customFormat="1" ht="12.75">
      <c r="A89" s="6" t="str">
        <f>'Old Invoices'!A89</f>
        <v>Chapleau Public Utilities Corp2375740008</v>
      </c>
      <c r="B89" s="6">
        <f>'Old Invoices'!B89</f>
        <v>2375740008</v>
      </c>
      <c r="C89" s="6" t="str">
        <f>'Old Invoices'!H89</f>
        <v>Incremental Capital</v>
      </c>
      <c r="D89" s="12">
        <f>'Old Invoices'!E89</f>
        <v>40206</v>
      </c>
      <c r="E89" s="10">
        <f>'Old Invoices'!G89</f>
        <v>201002</v>
      </c>
      <c r="F89" s="66">
        <f>'New Invoices'!J89</f>
        <v>3.36</v>
      </c>
      <c r="G89" s="67">
        <f>'Old Invoices'!J89</f>
        <v>3.36</v>
      </c>
      <c r="H89" s="68">
        <f t="shared" si="3"/>
        <v>0</v>
      </c>
      <c r="I89" s="16"/>
      <c r="J89" s="16"/>
      <c r="K89" s="16"/>
    </row>
    <row r="90" spans="1:11" s="17" customFormat="1" ht="12.75">
      <c r="A90" s="6" t="str">
        <f>'Old Invoices'!A90</f>
        <v>Chapleau Public Utilities Corp2375740008</v>
      </c>
      <c r="B90" s="6">
        <f>'Old Invoices'!B90</f>
        <v>2375740008</v>
      </c>
      <c r="C90" s="6" t="str">
        <f>'Old Invoices'!H90</f>
        <v>Regulatory Asset Recovery 2008</v>
      </c>
      <c r="D90" s="12">
        <f>'Old Invoices'!E90</f>
        <v>40206</v>
      </c>
      <c r="E90" s="10">
        <f>'Old Invoices'!G90</f>
        <v>201002</v>
      </c>
      <c r="F90" s="66">
        <f>'New Invoices'!J90</f>
        <v>-1.6</v>
      </c>
      <c r="G90" s="67">
        <f>'Old Invoices'!J90</f>
        <v>-1.6</v>
      </c>
      <c r="H90" s="68">
        <f t="shared" si="3"/>
        <v>0</v>
      </c>
      <c r="I90" s="16"/>
      <c r="J90" s="16"/>
      <c r="K90" s="16"/>
    </row>
    <row r="91" spans="1:11" s="17" customFormat="1" ht="12.75">
      <c r="A91" s="6" t="str">
        <f>'Old Invoices'!A91</f>
        <v>Chapleau Public Utilities Corp2375740008</v>
      </c>
      <c r="B91" s="6">
        <f>'Old Invoices'!B91</f>
        <v>2375740008</v>
      </c>
      <c r="C91" s="6" t="str">
        <f>'Old Invoices'!H91</f>
        <v>HVDS-HIGH</v>
      </c>
      <c r="D91" s="12">
        <f>'Old Invoices'!E91</f>
        <v>40206</v>
      </c>
      <c r="E91" s="10">
        <f>'Old Invoices'!G91</f>
        <v>201002</v>
      </c>
      <c r="F91" s="66">
        <f>'New Invoices'!J91</f>
        <v>2241.02</v>
      </c>
      <c r="G91" s="67">
        <f>'Old Invoices'!J91</f>
        <v>142.4</v>
      </c>
      <c r="H91" s="68">
        <f t="shared" si="3"/>
        <v>2098.62</v>
      </c>
      <c r="I91" s="78">
        <f>H91+G91</f>
        <v>2241.02</v>
      </c>
      <c r="J91" s="16"/>
      <c r="K91" s="16"/>
    </row>
    <row r="92" spans="1:11" s="17" customFormat="1" ht="12.75">
      <c r="A92" s="6" t="str">
        <f>'Old Invoices'!A92</f>
        <v>Chapleau Public Utilities Corp2375740008</v>
      </c>
      <c r="B92" s="6">
        <f>'Old Invoices'!B92</f>
        <v>2375740008</v>
      </c>
      <c r="C92" s="6" t="str">
        <f>'Old Invoices'!H92</f>
        <v>Tx Connection Charge Line</v>
      </c>
      <c r="D92" s="12">
        <f>'Old Invoices'!E92</f>
        <v>40206</v>
      </c>
      <c r="E92" s="10">
        <f>'Old Invoices'!G92</f>
        <v>201002</v>
      </c>
      <c r="F92" s="66">
        <f>'New Invoices'!J92</f>
        <v>1562.4</v>
      </c>
      <c r="G92" s="67">
        <f>'Old Invoices'!J92</f>
        <v>1562.4</v>
      </c>
      <c r="H92" s="68">
        <f t="shared" si="3"/>
        <v>0</v>
      </c>
      <c r="I92" s="16"/>
      <c r="J92" s="16"/>
      <c r="K92" s="16"/>
    </row>
    <row r="93" spans="1:11" s="17" customFormat="1" ht="12.75">
      <c r="A93" s="6" t="str">
        <f>'Old Invoices'!A93</f>
        <v>Chapleau Public Utilities Corp2375740008</v>
      </c>
      <c r="B93" s="6">
        <f>'Old Invoices'!B93</f>
        <v>2375740008</v>
      </c>
      <c r="C93" s="6" t="str">
        <f>'Old Invoices'!H93</f>
        <v>Transmission Network Charge</v>
      </c>
      <c r="D93" s="12">
        <f>'Old Invoices'!E93</f>
        <v>40206</v>
      </c>
      <c r="E93" s="10">
        <f>'Old Invoices'!G93</f>
        <v>201002</v>
      </c>
      <c r="F93" s="66">
        <f>'New Invoices'!J93</f>
        <v>5832.96</v>
      </c>
      <c r="G93" s="67">
        <f>'Old Invoices'!J93</f>
        <v>5832.96</v>
      </c>
      <c r="H93" s="68">
        <f t="shared" si="3"/>
        <v>0</v>
      </c>
      <c r="I93" s="16"/>
      <c r="J93" s="16"/>
      <c r="K93" s="16"/>
    </row>
    <row r="94" spans="1:11" s="17" customFormat="1" ht="12.75">
      <c r="A94" s="6" t="str">
        <f>'Old Invoices'!A94</f>
        <v>Chapleau Public Utilities Corp2375740008</v>
      </c>
      <c r="B94" s="6">
        <f>'Old Invoices'!B94</f>
        <v>2375740008</v>
      </c>
      <c r="C94" s="6" t="str">
        <f>'Old Invoices'!H94</f>
        <v>Regulatory Asset Recovery 2006</v>
      </c>
      <c r="D94" s="12">
        <f>'Old Invoices'!E94</f>
        <v>40235</v>
      </c>
      <c r="E94" s="10">
        <f>'Old Invoices'!G94</f>
        <v>201003</v>
      </c>
      <c r="F94" s="66">
        <f>'New Invoices'!J94</f>
        <v>3816</v>
      </c>
      <c r="G94" s="67">
        <f>'Old Invoices'!J94</f>
        <v>3816</v>
      </c>
      <c r="H94" s="68">
        <f t="shared" si="3"/>
        <v>0</v>
      </c>
      <c r="I94" s="16"/>
      <c r="J94" s="16"/>
      <c r="K94" s="16"/>
    </row>
    <row r="95" spans="1:11" s="17" customFormat="1" ht="12.75">
      <c r="A95" s="6" t="str">
        <f>'Old Invoices'!A95</f>
        <v>Chapleau Public Utilities Corp2375740008</v>
      </c>
      <c r="B95" s="6">
        <f>'Old Invoices'!B95</f>
        <v>2375740008</v>
      </c>
      <c r="C95" s="6" t="str">
        <f>'Old Invoices'!H95</f>
        <v>Common ST Lines</v>
      </c>
      <c r="D95" s="12">
        <f>'Old Invoices'!E95</f>
        <v>40235</v>
      </c>
      <c r="E95" s="10">
        <f>'Old Invoices'!G95</f>
        <v>201003</v>
      </c>
      <c r="F95" s="66">
        <f>'New Invoices'!J95</f>
        <v>55.3</v>
      </c>
      <c r="G95" s="67">
        <f>'Old Invoices'!J95</f>
        <v>55.3</v>
      </c>
      <c r="H95" s="68">
        <f t="shared" si="3"/>
        <v>0</v>
      </c>
      <c r="I95" s="16"/>
      <c r="J95" s="16"/>
      <c r="K95" s="16"/>
    </row>
    <row r="96" spans="1:11" s="17" customFormat="1" ht="12.75">
      <c r="A96" s="6" t="str">
        <f>'Old Invoices'!A96</f>
        <v>Chapleau Public Utilities Corp2375740008</v>
      </c>
      <c r="B96" s="6">
        <f>'Old Invoices'!B96</f>
        <v>2375740008</v>
      </c>
      <c r="C96" s="6" t="str">
        <f>'Old Invoices'!H96</f>
        <v>Incremental Capital</v>
      </c>
      <c r="D96" s="12">
        <f>'Old Invoices'!E96</f>
        <v>40235</v>
      </c>
      <c r="E96" s="10">
        <f>'Old Invoices'!G96</f>
        <v>201003</v>
      </c>
      <c r="F96" s="66">
        <f>'New Invoices'!J96</f>
        <v>3.32</v>
      </c>
      <c r="G96" s="67">
        <f>'Old Invoices'!J96</f>
        <v>3.32</v>
      </c>
      <c r="H96" s="68">
        <f t="shared" si="3"/>
        <v>0</v>
      </c>
      <c r="I96" s="16"/>
      <c r="J96" s="16"/>
      <c r="K96" s="16"/>
    </row>
    <row r="97" spans="1:11" s="17" customFormat="1" ht="12.75">
      <c r="A97" s="6" t="str">
        <f>'Old Invoices'!A97</f>
        <v>Chapleau Public Utilities Corp2375740008</v>
      </c>
      <c r="B97" s="6">
        <f>'Old Invoices'!B97</f>
        <v>2375740008</v>
      </c>
      <c r="C97" s="6" t="str">
        <f>'Old Invoices'!H97</f>
        <v>Regulatory Asset Recovery 2008</v>
      </c>
      <c r="D97" s="12">
        <f>'Old Invoices'!E97</f>
        <v>40235</v>
      </c>
      <c r="E97" s="10">
        <f>'Old Invoices'!G97</f>
        <v>201003</v>
      </c>
      <c r="F97" s="66">
        <f>'New Invoices'!J97</f>
        <v>-1.58</v>
      </c>
      <c r="G97" s="67">
        <f>'Old Invoices'!J97</f>
        <v>-1.58</v>
      </c>
      <c r="H97" s="68">
        <f t="shared" si="3"/>
        <v>0</v>
      </c>
      <c r="I97" s="16"/>
      <c r="J97" s="16"/>
      <c r="K97" s="16"/>
    </row>
    <row r="98" spans="1:11" s="17" customFormat="1" ht="12.75">
      <c r="A98" s="6" t="str">
        <f>'Old Invoices'!A98</f>
        <v>Chapleau Public Utilities Corp2375740008</v>
      </c>
      <c r="B98" s="6">
        <f>'Old Invoices'!B98</f>
        <v>2375740008</v>
      </c>
      <c r="C98" s="6" t="str">
        <f>'Old Invoices'!H98</f>
        <v>HVDS-HIGH</v>
      </c>
      <c r="D98" s="12">
        <f>'Old Invoices'!E98</f>
        <v>40235</v>
      </c>
      <c r="E98" s="10">
        <f>'Old Invoices'!G98</f>
        <v>201003</v>
      </c>
      <c r="F98" s="66">
        <f>'New Invoices'!J98</f>
        <v>1881.46</v>
      </c>
      <c r="G98" s="67">
        <f>'Old Invoices'!J98</f>
        <v>140.62</v>
      </c>
      <c r="H98" s="68">
        <f t="shared" si="3"/>
        <v>1740.8400000000001</v>
      </c>
      <c r="I98" s="78">
        <f>H98+G98</f>
        <v>1881.46</v>
      </c>
      <c r="J98" s="16"/>
      <c r="K98" s="16"/>
    </row>
    <row r="99" spans="1:11" s="17" customFormat="1" ht="12.75">
      <c r="A99" s="6" t="str">
        <f>'Old Invoices'!A99</f>
        <v>Chapleau Public Utilities Corp2375740008</v>
      </c>
      <c r="B99" s="6">
        <f>'Old Invoices'!B99</f>
        <v>2375740008</v>
      </c>
      <c r="C99" s="6" t="str">
        <f>'Old Invoices'!H99</f>
        <v>Tx Connection Charge Line</v>
      </c>
      <c r="D99" s="12">
        <f>'Old Invoices'!E99</f>
        <v>40235</v>
      </c>
      <c r="E99" s="10">
        <f>'Old Invoices'!G99</f>
        <v>201003</v>
      </c>
      <c r="F99" s="66">
        <f>'New Invoices'!J99</f>
        <v>1311.6</v>
      </c>
      <c r="G99" s="67">
        <f>'Old Invoices'!J99</f>
        <v>1311.6</v>
      </c>
      <c r="H99" s="68">
        <f t="shared" si="3"/>
        <v>0</v>
      </c>
      <c r="I99" s="16"/>
      <c r="J99" s="16"/>
      <c r="K99" s="16"/>
    </row>
    <row r="100" spans="1:11" s="17" customFormat="1" ht="12.75">
      <c r="A100" s="6" t="str">
        <f>'Old Invoices'!A100</f>
        <v>Chapleau Public Utilities Corp2375740008</v>
      </c>
      <c r="B100" s="6">
        <f>'Old Invoices'!B100</f>
        <v>2375740008</v>
      </c>
      <c r="C100" s="6" t="str">
        <f>'Old Invoices'!H100</f>
        <v>Transmission Network Charge</v>
      </c>
      <c r="D100" s="12">
        <f>'Old Invoices'!E100</f>
        <v>40235</v>
      </c>
      <c r="E100" s="10">
        <f>'Old Invoices'!G100</f>
        <v>201003</v>
      </c>
      <c r="F100" s="66">
        <f>'New Invoices'!J100</f>
        <v>4896.6400000000003</v>
      </c>
      <c r="G100" s="67">
        <f>'Old Invoices'!J100</f>
        <v>4896.6400000000003</v>
      </c>
      <c r="H100" s="68">
        <f t="shared" si="3"/>
        <v>0</v>
      </c>
      <c r="I100" s="16"/>
      <c r="J100" s="16"/>
      <c r="K100" s="16"/>
    </row>
    <row r="101" spans="1:11" s="17" customFormat="1" ht="12.75">
      <c r="A101" s="6" t="str">
        <f>'Old Invoices'!A101</f>
        <v>Chapleau Public Utilities Corp2375740008</v>
      </c>
      <c r="B101" s="6">
        <f>'Old Invoices'!B101</f>
        <v>2375740008</v>
      </c>
      <c r="C101" s="6" t="str">
        <f>'Old Invoices'!H101</f>
        <v>Regulatory Asset Recovery 2006</v>
      </c>
      <c r="D101" s="12">
        <f>'Old Invoices'!E101</f>
        <v>40264</v>
      </c>
      <c r="E101" s="10">
        <f>'Old Invoices'!G101</f>
        <v>201004</v>
      </c>
      <c r="F101" s="66">
        <f>'New Invoices'!J101</f>
        <v>3816</v>
      </c>
      <c r="G101" s="67">
        <f>'Old Invoices'!J101</f>
        <v>3816</v>
      </c>
      <c r="H101" s="68">
        <f t="shared" si="3"/>
        <v>0</v>
      </c>
      <c r="I101" s="16"/>
      <c r="J101" s="16"/>
      <c r="K101" s="16"/>
    </row>
    <row r="102" spans="1:11" s="17" customFormat="1" ht="12.75">
      <c r="A102" s="6" t="str">
        <f>'Old Invoices'!A102</f>
        <v>Chapleau Public Utilities Corp2375740008</v>
      </c>
      <c r="B102" s="6">
        <f>'Old Invoices'!B102</f>
        <v>2375740008</v>
      </c>
      <c r="C102" s="6" t="str">
        <f>'Old Invoices'!H102</f>
        <v>Common ST Lines</v>
      </c>
      <c r="D102" s="12">
        <f>'Old Invoices'!E102</f>
        <v>40264</v>
      </c>
      <c r="E102" s="10">
        <f>'Old Invoices'!G102</f>
        <v>201004</v>
      </c>
      <c r="F102" s="66">
        <f>'New Invoices'!J102</f>
        <v>55.3</v>
      </c>
      <c r="G102" s="67">
        <f>'Old Invoices'!J102</f>
        <v>55.3</v>
      </c>
      <c r="H102" s="68">
        <f t="shared" si="3"/>
        <v>0</v>
      </c>
      <c r="I102" s="16"/>
      <c r="J102" s="16"/>
      <c r="K102" s="16"/>
    </row>
    <row r="103" spans="1:11" s="17" customFormat="1" ht="12.75">
      <c r="A103" s="6" t="str">
        <f>'Old Invoices'!A103</f>
        <v>Chapleau Public Utilities Corp2375740008</v>
      </c>
      <c r="B103" s="6">
        <f>'Old Invoices'!B103</f>
        <v>2375740008</v>
      </c>
      <c r="C103" s="6" t="str">
        <f>'Old Invoices'!H103</f>
        <v>Incremental Capital</v>
      </c>
      <c r="D103" s="12">
        <f>'Old Invoices'!E103</f>
        <v>40264</v>
      </c>
      <c r="E103" s="10">
        <f>'Old Invoices'!G103</f>
        <v>201004</v>
      </c>
      <c r="F103" s="66">
        <f>'New Invoices'!J103</f>
        <v>3.32</v>
      </c>
      <c r="G103" s="67">
        <f>'Old Invoices'!J103</f>
        <v>3.32</v>
      </c>
      <c r="H103" s="68">
        <f t="shared" si="3"/>
        <v>0</v>
      </c>
      <c r="I103" s="16"/>
      <c r="J103" s="16"/>
      <c r="K103" s="16"/>
    </row>
    <row r="104" spans="1:11" s="17" customFormat="1" ht="12.75">
      <c r="A104" s="6" t="str">
        <f>'Old Invoices'!A104</f>
        <v>Chapleau Public Utilities Corp2375740008</v>
      </c>
      <c r="B104" s="6">
        <f>'Old Invoices'!B104</f>
        <v>2375740008</v>
      </c>
      <c r="C104" s="6" t="str">
        <f>'Old Invoices'!H104</f>
        <v>Regulatory Asset Recovery 2008</v>
      </c>
      <c r="D104" s="12">
        <f>'Old Invoices'!E104</f>
        <v>40264</v>
      </c>
      <c r="E104" s="10">
        <f>'Old Invoices'!G104</f>
        <v>201004</v>
      </c>
      <c r="F104" s="66">
        <f>'New Invoices'!J104</f>
        <v>-1.58</v>
      </c>
      <c r="G104" s="67">
        <f>'Old Invoices'!J104</f>
        <v>-1.58</v>
      </c>
      <c r="H104" s="68">
        <f t="shared" si="3"/>
        <v>0</v>
      </c>
      <c r="I104" s="16"/>
      <c r="J104" s="16"/>
      <c r="K104" s="16"/>
    </row>
    <row r="105" spans="1:11" s="17" customFormat="1" ht="12.75">
      <c r="A105" s="6" t="str">
        <f>'Old Invoices'!A105</f>
        <v>Chapleau Public Utilities Corp2375740008</v>
      </c>
      <c r="B105" s="6">
        <f>'Old Invoices'!B105</f>
        <v>2375740008</v>
      </c>
      <c r="C105" s="6" t="str">
        <f>'Old Invoices'!H105</f>
        <v>HVDS-HIGH</v>
      </c>
      <c r="D105" s="12">
        <f>'Old Invoices'!E105</f>
        <v>40264</v>
      </c>
      <c r="E105" s="10">
        <f>'Old Invoices'!G105</f>
        <v>201004</v>
      </c>
      <c r="F105" s="66">
        <f>'New Invoices'!J105</f>
        <v>1386.62</v>
      </c>
      <c r="G105" s="67">
        <f>'Old Invoices'!J105</f>
        <v>140.62</v>
      </c>
      <c r="H105" s="68">
        <f t="shared" si="3"/>
        <v>1246</v>
      </c>
      <c r="I105" s="78">
        <f>H105+G105</f>
        <v>1386.62</v>
      </c>
      <c r="J105" s="16"/>
      <c r="K105" s="16"/>
    </row>
    <row r="106" spans="1:11" s="17" customFormat="1" ht="12.75">
      <c r="A106" s="6" t="str">
        <f>'Old Invoices'!A106</f>
        <v>Chapleau Public Utilities Corp2375740008</v>
      </c>
      <c r="B106" s="6">
        <f>'Old Invoices'!B106</f>
        <v>2375740008</v>
      </c>
      <c r="C106" s="6" t="str">
        <f>'Old Invoices'!H106</f>
        <v>Tx Connection Charge Line</v>
      </c>
      <c r="D106" s="12">
        <f>'Old Invoices'!E106</f>
        <v>40264</v>
      </c>
      <c r="E106" s="10">
        <f>'Old Invoices'!G106</f>
        <v>201004</v>
      </c>
      <c r="F106" s="66">
        <f>'New Invoices'!J106</f>
        <v>966.6</v>
      </c>
      <c r="G106" s="67">
        <f>'Old Invoices'!J106</f>
        <v>966.6</v>
      </c>
      <c r="H106" s="68">
        <f t="shared" si="3"/>
        <v>0</v>
      </c>
      <c r="I106" s="16"/>
      <c r="J106" s="16"/>
      <c r="K106" s="16"/>
    </row>
    <row r="107" spans="1:11" s="17" customFormat="1" ht="12.75">
      <c r="A107" s="6" t="str">
        <f>'Old Invoices'!A107</f>
        <v>Chapleau Public Utilities Corp2375740008</v>
      </c>
      <c r="B107" s="6">
        <f>'Old Invoices'!B107</f>
        <v>2375740008</v>
      </c>
      <c r="C107" s="6" t="str">
        <f>'Old Invoices'!H107</f>
        <v>Transmission Network Charge</v>
      </c>
      <c r="D107" s="12">
        <f>'Old Invoices'!E107</f>
        <v>40264</v>
      </c>
      <c r="E107" s="10">
        <f>'Old Invoices'!G107</f>
        <v>201004</v>
      </c>
      <c r="F107" s="66">
        <f>'New Invoices'!J107</f>
        <v>3608.64</v>
      </c>
      <c r="G107" s="67">
        <f>'Old Invoices'!J107</f>
        <v>3608.64</v>
      </c>
      <c r="H107" s="68">
        <f t="shared" si="3"/>
        <v>0</v>
      </c>
      <c r="I107" s="16"/>
      <c r="J107" s="16"/>
      <c r="K107" s="16"/>
    </row>
    <row r="108" spans="1:11" s="17" customFormat="1" ht="12.75">
      <c r="A108" s="6" t="str">
        <f>'Old Invoices'!A108</f>
        <v>Chapleau Public Utilities Corp2375740008</v>
      </c>
      <c r="B108" s="6">
        <f>'Old Invoices'!B108</f>
        <v>2375740008</v>
      </c>
      <c r="C108" s="6" t="str">
        <f>'Old Invoices'!H108</f>
        <v>Common ST Lines</v>
      </c>
      <c r="D108" s="12">
        <f>'Old Invoices'!E108</f>
        <v>40297</v>
      </c>
      <c r="E108" s="10">
        <f>'Old Invoices'!G108</f>
        <v>201005</v>
      </c>
      <c r="F108" s="66">
        <f>'New Invoices'!J108</f>
        <v>5.3</v>
      </c>
      <c r="G108" s="67">
        <f>'Old Invoices'!J108</f>
        <v>5.3</v>
      </c>
      <c r="H108" s="68">
        <f t="shared" si="3"/>
        <v>0</v>
      </c>
      <c r="I108" s="16"/>
      <c r="J108" s="16"/>
      <c r="K108" s="16"/>
    </row>
    <row r="109" spans="1:11" s="17" customFormat="1" ht="12.75">
      <c r="A109" s="6" t="str">
        <f>'Old Invoices'!A109</f>
        <v>Chapleau Public Utilities Corp2375740008</v>
      </c>
      <c r="B109" s="6">
        <f>'Old Invoices'!B109</f>
        <v>2375740008</v>
      </c>
      <c r="C109" s="6" t="str">
        <f>'Old Invoices'!H109</f>
        <v>Common ST Lines</v>
      </c>
      <c r="D109" s="12">
        <f>'Old Invoices'!E109</f>
        <v>40297</v>
      </c>
      <c r="E109" s="10">
        <f>'Old Invoices'!G109</f>
        <v>201005</v>
      </c>
      <c r="F109" s="66">
        <f>'New Invoices'!J109</f>
        <v>93.65</v>
      </c>
      <c r="G109" s="67">
        <f>'Old Invoices'!J109</f>
        <v>93.65</v>
      </c>
      <c r="H109" s="68">
        <f t="shared" si="3"/>
        <v>0</v>
      </c>
      <c r="I109" s="16"/>
      <c r="J109" s="16"/>
      <c r="K109" s="16"/>
    </row>
    <row r="110" spans="1:11" s="17" customFormat="1" ht="12.75">
      <c r="A110" s="6" t="str">
        <f>'Old Invoices'!A110</f>
        <v>Chapleau Public Utilities Corp2375740008</v>
      </c>
      <c r="B110" s="6">
        <f>'Old Invoices'!B110</f>
        <v>2375740008</v>
      </c>
      <c r="C110" s="6" t="str">
        <f>'Old Invoices'!H110</f>
        <v>Incremental Capital</v>
      </c>
      <c r="D110" s="12">
        <f>'Old Invoices'!E110</f>
        <v>40297</v>
      </c>
      <c r="E110" s="10">
        <f>'Old Invoices'!G110</f>
        <v>201005</v>
      </c>
      <c r="F110" s="66">
        <f>'New Invoices'!J110</f>
        <v>0.32</v>
      </c>
      <c r="G110" s="67">
        <f>'Old Invoices'!J110</f>
        <v>0.32</v>
      </c>
      <c r="H110" s="68">
        <f t="shared" si="3"/>
        <v>0</v>
      </c>
      <c r="I110" s="16"/>
      <c r="J110" s="16"/>
      <c r="K110" s="16"/>
    </row>
    <row r="111" spans="1:11" s="17" customFormat="1" ht="12.75">
      <c r="A111" s="6" t="str">
        <f>'Old Invoices'!A111</f>
        <v>Chapleau Public Utilities Corp2375740008</v>
      </c>
      <c r="B111" s="6">
        <f>'Old Invoices'!B111</f>
        <v>2375740008</v>
      </c>
      <c r="C111" s="6" t="str">
        <f>'Old Invoices'!H111</f>
        <v>Regulatory Asset Recovery 2008</v>
      </c>
      <c r="D111" s="12">
        <f>'Old Invoices'!E111</f>
        <v>40297</v>
      </c>
      <c r="E111" s="10">
        <f>'Old Invoices'!G111</f>
        <v>201005</v>
      </c>
      <c r="F111" s="66">
        <f>'New Invoices'!J111</f>
        <v>-0.15</v>
      </c>
      <c r="G111" s="67">
        <f>'Old Invoices'!J111</f>
        <v>-0.15</v>
      </c>
      <c r="H111" s="68">
        <f t="shared" si="3"/>
        <v>0</v>
      </c>
      <c r="I111" s="16"/>
      <c r="J111" s="16"/>
      <c r="K111" s="16"/>
    </row>
    <row r="112" spans="1:11" s="17" customFormat="1" ht="12.75">
      <c r="A112" s="6" t="str">
        <f>'Old Invoices'!A112</f>
        <v>Chapleau Public Utilities Corp2375740008</v>
      </c>
      <c r="B112" s="6">
        <f>'Old Invoices'!B112</f>
        <v>2375740008</v>
      </c>
      <c r="C112" s="6" t="str">
        <f>'Old Invoices'!H112</f>
        <v>Regulatory Asset Recovery 2008</v>
      </c>
      <c r="D112" s="12">
        <f>'Old Invoices'!E112</f>
        <v>40297</v>
      </c>
      <c r="E112" s="10">
        <f>'Old Invoices'!G112</f>
        <v>201005</v>
      </c>
      <c r="F112" s="66">
        <f>'New Invoices'!J112</f>
        <v>-2.12</v>
      </c>
      <c r="G112" s="67">
        <f>'Old Invoices'!J112</f>
        <v>-2.12</v>
      </c>
      <c r="H112" s="68">
        <f t="shared" si="3"/>
        <v>0</v>
      </c>
      <c r="I112" s="16"/>
      <c r="J112" s="16"/>
      <c r="K112" s="16"/>
    </row>
    <row r="113" spans="1:11" s="17" customFormat="1" ht="12.75">
      <c r="A113" s="6" t="str">
        <f>'Old Invoices'!A113</f>
        <v>Chapleau Public Utilities Corp2375740008</v>
      </c>
      <c r="B113" s="6">
        <f>'Old Invoices'!B113</f>
        <v>2375740008</v>
      </c>
      <c r="C113" s="6" t="str">
        <f>'Old Invoices'!H113</f>
        <v>HVDS-HIGH</v>
      </c>
      <c r="D113" s="12">
        <f>'Old Invoices'!E113</f>
        <v>40297</v>
      </c>
      <c r="E113" s="10">
        <f>'Old Invoices'!G113</f>
        <v>201005</v>
      </c>
      <c r="F113" s="66">
        <f>'New Invoices'!J113</f>
        <v>75.47</v>
      </c>
      <c r="G113" s="67">
        <f>'Old Invoices'!J113</f>
        <v>13.47</v>
      </c>
      <c r="H113" s="68">
        <f t="shared" si="3"/>
        <v>62</v>
      </c>
      <c r="I113" s="78">
        <f>H113+G113</f>
        <v>75.47</v>
      </c>
      <c r="J113" s="16"/>
      <c r="K113" s="16"/>
    </row>
    <row r="114" spans="1:11" s="17" customFormat="1" ht="12.75">
      <c r="A114" s="6" t="str">
        <f>'Old Invoices'!A114</f>
        <v>Chapleau Public Utilities Corp2375740008</v>
      </c>
      <c r="B114" s="6">
        <f>'Old Invoices'!B114</f>
        <v>2375740008</v>
      </c>
      <c r="C114" s="6" t="str">
        <f>'Old Invoices'!H114</f>
        <v>HVDS-HIGH</v>
      </c>
      <c r="D114" s="12">
        <f>'Old Invoices'!E114</f>
        <v>40297</v>
      </c>
      <c r="E114" s="10">
        <f>'Old Invoices'!G114</f>
        <v>201005</v>
      </c>
      <c r="F114" s="66">
        <f>'New Invoices'!J114</f>
        <v>1216.8800000000001</v>
      </c>
      <c r="G114" s="67">
        <f>'Old Invoices'!J114</f>
        <v>217.16</v>
      </c>
      <c r="H114" s="68">
        <f t="shared" si="3"/>
        <v>999.72000000000014</v>
      </c>
      <c r="I114" s="78">
        <f>H114+G114</f>
        <v>1216.8800000000001</v>
      </c>
      <c r="J114" s="16"/>
      <c r="K114" s="16"/>
    </row>
    <row r="115" spans="1:11" s="17" customFormat="1" ht="12.75">
      <c r="A115" s="6" t="str">
        <f>'Old Invoices'!A115</f>
        <v>Chapleau Public Utilities Corp2375740008</v>
      </c>
      <c r="B115" s="6">
        <f>'Old Invoices'!B115</f>
        <v>2375740008</v>
      </c>
      <c r="C115" s="6" t="str">
        <f>'Old Invoices'!H115</f>
        <v>RAR-2010-General</v>
      </c>
      <c r="D115" s="12">
        <f>'Old Invoices'!E115</f>
        <v>40297</v>
      </c>
      <c r="E115" s="10">
        <f>'Old Invoices'!G115</f>
        <v>201005</v>
      </c>
      <c r="F115" s="66">
        <f>'New Invoices'!J115</f>
        <v>1.06</v>
      </c>
      <c r="G115" s="67">
        <f>'Old Invoices'!J115</f>
        <v>1.06</v>
      </c>
      <c r="H115" s="68">
        <f t="shared" si="3"/>
        <v>0</v>
      </c>
      <c r="I115" s="16"/>
      <c r="J115" s="16"/>
      <c r="K115" s="16"/>
    </row>
    <row r="116" spans="1:11" s="17" customFormat="1" ht="12.75">
      <c r="A116" s="6" t="str">
        <f>'Old Invoices'!A116</f>
        <v>Chapleau Public Utilities Corp2375740008</v>
      </c>
      <c r="B116" s="6">
        <f>'Old Invoices'!B116</f>
        <v>2375740008</v>
      </c>
      <c r="C116" s="6" t="str">
        <f>'Old Invoices'!H116</f>
        <v>Tx Connection Charge Line</v>
      </c>
      <c r="D116" s="12">
        <f>'Old Invoices'!E116</f>
        <v>40297</v>
      </c>
      <c r="E116" s="10">
        <f>'Old Invoices'!G116</f>
        <v>201005</v>
      </c>
      <c r="F116" s="66">
        <f>'New Invoices'!J116</f>
        <v>52.6</v>
      </c>
      <c r="G116" s="67">
        <f>'Old Invoices'!J116</f>
        <v>52.6</v>
      </c>
      <c r="H116" s="68">
        <f t="shared" si="3"/>
        <v>0</v>
      </c>
      <c r="I116" s="16"/>
      <c r="J116" s="16"/>
      <c r="K116" s="16"/>
    </row>
    <row r="117" spans="1:11" s="17" customFormat="1" ht="12.75">
      <c r="A117" s="6" t="str">
        <f>'Old Invoices'!A117</f>
        <v>Chapleau Public Utilities Corp2375740008</v>
      </c>
      <c r="B117" s="6">
        <f>'Old Invoices'!B117</f>
        <v>2375740008</v>
      </c>
      <c r="C117" s="6" t="str">
        <f>'Old Invoices'!H117</f>
        <v>Tx Connection Charge Line</v>
      </c>
      <c r="D117" s="12">
        <f>'Old Invoices'!E117</f>
        <v>40297</v>
      </c>
      <c r="E117" s="10">
        <f>'Old Invoices'!G117</f>
        <v>201005</v>
      </c>
      <c r="F117" s="66">
        <f>'New Invoices'!J117</f>
        <v>785.49</v>
      </c>
      <c r="G117" s="67">
        <f>'Old Invoices'!J117</f>
        <v>785.49</v>
      </c>
      <c r="H117" s="68">
        <f t="shared" si="3"/>
        <v>0</v>
      </c>
      <c r="I117" s="16"/>
      <c r="J117" s="16"/>
      <c r="K117" s="16"/>
    </row>
    <row r="118" spans="1:11" s="17" customFormat="1" ht="12.75">
      <c r="A118" s="6" t="str">
        <f>'Old Invoices'!A118</f>
        <v>Chapleau Public Utilities Corp2375740008</v>
      </c>
      <c r="B118" s="6">
        <f>'Old Invoices'!B118</f>
        <v>2375740008</v>
      </c>
      <c r="C118" s="6" t="str">
        <f>'Old Invoices'!H118</f>
        <v>Transmission Network Charge</v>
      </c>
      <c r="D118" s="12">
        <f>'Old Invoices'!E118</f>
        <v>40297</v>
      </c>
      <c r="E118" s="10">
        <f>'Old Invoices'!G118</f>
        <v>201005</v>
      </c>
      <c r="F118" s="66">
        <f>'New Invoices'!J118</f>
        <v>188.16</v>
      </c>
      <c r="G118" s="67">
        <f>'Old Invoices'!J118</f>
        <v>188.16</v>
      </c>
      <c r="H118" s="68">
        <f t="shared" si="3"/>
        <v>0</v>
      </c>
      <c r="I118" s="16"/>
      <c r="J118" s="16"/>
      <c r="K118" s="16"/>
    </row>
    <row r="119" spans="1:11" s="17" customFormat="1" ht="12.75">
      <c r="A119" s="6" t="str">
        <f>'Old Invoices'!A119</f>
        <v>Chapleau Public Utilities Corp2375740008</v>
      </c>
      <c r="B119" s="6">
        <f>'Old Invoices'!B119</f>
        <v>2375740008</v>
      </c>
      <c r="C119" s="6" t="str">
        <f>'Old Invoices'!H119</f>
        <v>Transmission Network Charge</v>
      </c>
      <c r="D119" s="12">
        <f>'Old Invoices'!E119</f>
        <v>40297</v>
      </c>
      <c r="E119" s="10">
        <f>'Old Invoices'!G119</f>
        <v>201005</v>
      </c>
      <c r="F119" s="66">
        <f>'New Invoices'!J119</f>
        <v>3116.4</v>
      </c>
      <c r="G119" s="67">
        <f>'Old Invoices'!J119</f>
        <v>3116.4</v>
      </c>
      <c r="H119" s="68">
        <f t="shared" si="3"/>
        <v>0</v>
      </c>
      <c r="I119" s="16"/>
      <c r="J119" s="16"/>
      <c r="K119" s="16"/>
    </row>
    <row r="120" spans="1:11" s="17" customFormat="1" ht="12.75">
      <c r="A120" s="6" t="str">
        <f>'Old Invoices'!A120</f>
        <v>Chapleau Public Utilities Corp2375740008</v>
      </c>
      <c r="B120" s="6">
        <f>'Old Invoices'!B120</f>
        <v>2375740008</v>
      </c>
      <c r="C120" s="6" t="str">
        <f>'Old Invoices'!H120</f>
        <v>Common ST Lines</v>
      </c>
      <c r="D120" s="12">
        <f>'Old Invoices'!E120</f>
        <v>40327</v>
      </c>
      <c r="E120" s="10">
        <f>'Old Invoices'!G120</f>
        <v>201006</v>
      </c>
      <c r="F120" s="66">
        <f>'New Invoices'!J120</f>
        <v>85.75</v>
      </c>
      <c r="G120" s="67">
        <f>'Old Invoices'!J120</f>
        <v>85.75</v>
      </c>
      <c r="H120" s="68">
        <f t="shared" si="3"/>
        <v>0</v>
      </c>
      <c r="I120" s="16"/>
      <c r="J120" s="16"/>
      <c r="K120" s="16"/>
    </row>
    <row r="121" spans="1:11" ht="12.75">
      <c r="A121" s="6" t="str">
        <f>'Old Invoices'!A121</f>
        <v>Chapleau Public Utilities Corp2375740008</v>
      </c>
      <c r="B121" s="6">
        <f>'Old Invoices'!B121</f>
        <v>2375740008</v>
      </c>
      <c r="C121" s="6" t="str">
        <f>'Old Invoices'!H121</f>
        <v>Regulatory Asset Recovery 2008</v>
      </c>
      <c r="D121" s="12">
        <f>'Old Invoices'!E121</f>
        <v>40327</v>
      </c>
      <c r="E121" s="10">
        <f>'Old Invoices'!G121</f>
        <v>201006</v>
      </c>
      <c r="F121" s="66">
        <f>'New Invoices'!J121</f>
        <v>-1.94</v>
      </c>
      <c r="G121" s="67">
        <f>'Old Invoices'!J121</f>
        <v>-1.94</v>
      </c>
      <c r="H121" s="68">
        <f t="shared" si="3"/>
        <v>0</v>
      </c>
    </row>
    <row r="122" spans="1:11" ht="12.75">
      <c r="A122" s="6" t="str">
        <f>'Old Invoices'!A122</f>
        <v>Chapleau Public Utilities Corp2375740008</v>
      </c>
      <c r="B122" s="6">
        <f>'Old Invoices'!B122</f>
        <v>2375740008</v>
      </c>
      <c r="C122" s="6" t="str">
        <f>'Old Invoices'!H122</f>
        <v>HVDS-HIGH</v>
      </c>
      <c r="D122" s="12">
        <f>'Old Invoices'!E122</f>
        <v>40327</v>
      </c>
      <c r="E122" s="10">
        <f>'Old Invoices'!G122</f>
        <v>201006</v>
      </c>
      <c r="F122" s="66">
        <f>'New Invoices'!J122</f>
        <v>1525.2</v>
      </c>
      <c r="G122" s="67">
        <f>'Old Invoices'!J122</f>
        <v>198.85</v>
      </c>
      <c r="H122" s="68">
        <f t="shared" si="3"/>
        <v>1326.3500000000001</v>
      </c>
      <c r="I122" s="78">
        <f>H122+G122</f>
        <v>1525.2</v>
      </c>
    </row>
    <row r="123" spans="1:11" ht="12.75">
      <c r="A123" s="6" t="str">
        <f>'Old Invoices'!A123</f>
        <v>Chapleau Public Utilities Corp2375740008</v>
      </c>
      <c r="B123" s="6">
        <f>'Old Invoices'!B123</f>
        <v>2375740008</v>
      </c>
      <c r="C123" s="6" t="str">
        <f>'Old Invoices'!H123</f>
        <v>RAR-2010-General</v>
      </c>
      <c r="D123" s="12">
        <f>'Old Invoices'!E123</f>
        <v>40327</v>
      </c>
      <c r="E123" s="10">
        <f>'Old Invoices'!G123</f>
        <v>201006</v>
      </c>
      <c r="F123" s="66">
        <f>'New Invoices'!J123</f>
        <v>0.97</v>
      </c>
      <c r="G123" s="67">
        <f>'Old Invoices'!J123</f>
        <v>0.97</v>
      </c>
      <c r="H123" s="68">
        <f t="shared" si="3"/>
        <v>0</v>
      </c>
    </row>
    <row r="124" spans="1:11" ht="12.75">
      <c r="A124" s="6" t="str">
        <f>'Old Invoices'!A124</f>
        <v>Chapleau Public Utilities Corp2375740008</v>
      </c>
      <c r="B124" s="6">
        <f>'Old Invoices'!B124</f>
        <v>2375740008</v>
      </c>
      <c r="C124" s="6" t="str">
        <f>'Old Invoices'!H124</f>
        <v>Tx Connection Charge Line</v>
      </c>
      <c r="D124" s="12">
        <f>'Old Invoices'!E124</f>
        <v>40327</v>
      </c>
      <c r="E124" s="10">
        <f>'Old Invoices'!G124</f>
        <v>201006</v>
      </c>
      <c r="F124" s="66">
        <f>'New Invoices'!J124</f>
        <v>984.96</v>
      </c>
      <c r="G124" s="67">
        <f>'Old Invoices'!J124</f>
        <v>984.96</v>
      </c>
      <c r="H124" s="68">
        <f t="shared" si="3"/>
        <v>0</v>
      </c>
    </row>
    <row r="125" spans="1:11" ht="12.75">
      <c r="A125" s="6" t="str">
        <f>'Old Invoices'!A125</f>
        <v>Chapleau Public Utilities Corp2375740008</v>
      </c>
      <c r="B125" s="6">
        <f>'Old Invoices'!B125</f>
        <v>2375740008</v>
      </c>
      <c r="C125" s="6" t="str">
        <f>'Old Invoices'!H125</f>
        <v>Transmission Network Charge</v>
      </c>
      <c r="D125" s="12">
        <f>'Old Invoices'!E125</f>
        <v>40327</v>
      </c>
      <c r="E125" s="10">
        <f>'Old Invoices'!G125</f>
        <v>201006</v>
      </c>
      <c r="F125" s="66">
        <f>'New Invoices'!J125</f>
        <v>4078.35</v>
      </c>
      <c r="G125" s="67">
        <f>'Old Invoices'!J125</f>
        <v>4078.35</v>
      </c>
      <c r="H125" s="68">
        <f t="shared" si="3"/>
        <v>0</v>
      </c>
    </row>
    <row r="126" spans="1:11" ht="12.75">
      <c r="A126" s="6" t="str">
        <f>'Old Invoices'!A126</f>
        <v>Chapleau Public Utilities Corp2375740008</v>
      </c>
      <c r="B126" s="6">
        <f>'Old Invoices'!B126</f>
        <v>2375740008</v>
      </c>
      <c r="C126" s="6" t="str">
        <f>'Old Invoices'!H126</f>
        <v>Common ST Lines</v>
      </c>
      <c r="D126" s="12">
        <f>'Old Invoices'!E126</f>
        <v>40358</v>
      </c>
      <c r="E126" s="10">
        <f>'Old Invoices'!G126</f>
        <v>201007</v>
      </c>
      <c r="F126" s="66">
        <f>'New Invoices'!J126</f>
        <v>91.49</v>
      </c>
      <c r="G126" s="67">
        <f>'Old Invoices'!J126</f>
        <v>91.49</v>
      </c>
      <c r="H126" s="68">
        <f t="shared" si="3"/>
        <v>0</v>
      </c>
    </row>
    <row r="127" spans="1:11" ht="12.75">
      <c r="A127" s="6" t="str">
        <f>'Old Invoices'!A127</f>
        <v>Chapleau Public Utilities Corp2375740008</v>
      </c>
      <c r="B127" s="6">
        <f>'Old Invoices'!B127</f>
        <v>2375740008</v>
      </c>
      <c r="C127" s="6" t="str">
        <f>'Old Invoices'!H127</f>
        <v>Regulatory Asset Recovery 2008</v>
      </c>
      <c r="D127" s="12">
        <f>'Old Invoices'!E127</f>
        <v>40358</v>
      </c>
      <c r="E127" s="10">
        <f>'Old Invoices'!G127</f>
        <v>201007</v>
      </c>
      <c r="F127" s="66">
        <f>'New Invoices'!J127</f>
        <v>-2.0699999999999998</v>
      </c>
      <c r="G127" s="67">
        <f>'Old Invoices'!J127</f>
        <v>-2.0699999999999998</v>
      </c>
      <c r="H127" s="68">
        <f t="shared" si="3"/>
        <v>0</v>
      </c>
    </row>
    <row r="128" spans="1:11" ht="12.75">
      <c r="A128" s="6" t="str">
        <f>'Old Invoices'!A128</f>
        <v>Chapleau Public Utilities Corp2375740008</v>
      </c>
      <c r="B128" s="6">
        <f>'Old Invoices'!B128</f>
        <v>2375740008</v>
      </c>
      <c r="C128" s="6" t="str">
        <f>'Old Invoices'!H128</f>
        <v>HVDS-HIGH</v>
      </c>
      <c r="D128" s="12">
        <f>'Old Invoices'!E128</f>
        <v>40358</v>
      </c>
      <c r="E128" s="10">
        <f>'Old Invoices'!G128</f>
        <v>201007</v>
      </c>
      <c r="F128" s="66">
        <f>'New Invoices'!J128</f>
        <v>1018.85</v>
      </c>
      <c r="G128" s="67">
        <f>'Old Invoices'!J128</f>
        <v>212.18</v>
      </c>
      <c r="H128" s="68">
        <f t="shared" si="3"/>
        <v>806.67000000000007</v>
      </c>
      <c r="I128" s="78">
        <f>H128+G128</f>
        <v>1018.8500000000001</v>
      </c>
    </row>
    <row r="129" spans="1:9" ht="12.75">
      <c r="A129" s="6" t="str">
        <f>'Old Invoices'!A129</f>
        <v>Chapleau Public Utilities Corp2375740008</v>
      </c>
      <c r="B129" s="6">
        <f>'Old Invoices'!B129</f>
        <v>2375740008</v>
      </c>
      <c r="C129" s="6" t="str">
        <f>'Old Invoices'!H129</f>
        <v>RAR-2010-General</v>
      </c>
      <c r="D129" s="12">
        <f>'Old Invoices'!E129</f>
        <v>40358</v>
      </c>
      <c r="E129" s="10">
        <f>'Old Invoices'!G129</f>
        <v>201007</v>
      </c>
      <c r="F129" s="66">
        <f>'New Invoices'!J129</f>
        <v>1.04</v>
      </c>
      <c r="G129" s="67">
        <f>'Old Invoices'!J129</f>
        <v>1.04</v>
      </c>
      <c r="H129" s="68">
        <f t="shared" si="3"/>
        <v>0</v>
      </c>
    </row>
    <row r="130" spans="1:9" ht="12.75">
      <c r="A130" s="6" t="str">
        <f>'Old Invoices'!A130</f>
        <v>Chapleau Public Utilities Corp2375740008</v>
      </c>
      <c r="B130" s="6">
        <f>'Old Invoices'!B130</f>
        <v>2375740008</v>
      </c>
      <c r="C130" s="6" t="str">
        <f>'Old Invoices'!H130</f>
        <v>Tx Connection Charge Line</v>
      </c>
      <c r="D130" s="12">
        <f>'Old Invoices'!E130</f>
        <v>40358</v>
      </c>
      <c r="E130" s="10">
        <f>'Old Invoices'!G130</f>
        <v>201007</v>
      </c>
      <c r="F130" s="66">
        <f>'New Invoices'!J130</f>
        <v>657.92</v>
      </c>
      <c r="G130" s="67">
        <f>'Old Invoices'!J130</f>
        <v>657.92</v>
      </c>
      <c r="H130" s="68">
        <f t="shared" si="3"/>
        <v>0</v>
      </c>
    </row>
    <row r="131" spans="1:9" ht="12.75">
      <c r="A131" s="6" t="str">
        <f>'Old Invoices'!A131</f>
        <v>Chapleau Public Utilities Corp2375740008</v>
      </c>
      <c r="B131" s="6">
        <f>'Old Invoices'!B131</f>
        <v>2375740008</v>
      </c>
      <c r="C131" s="6" t="str">
        <f>'Old Invoices'!H131</f>
        <v>Transmission Network Charge</v>
      </c>
      <c r="D131" s="12">
        <f>'Old Invoices'!E131</f>
        <v>40358</v>
      </c>
      <c r="E131" s="10">
        <f>'Old Invoices'!G131</f>
        <v>201007</v>
      </c>
      <c r="F131" s="66">
        <f>'New Invoices'!J131</f>
        <v>2724.2</v>
      </c>
      <c r="G131" s="67">
        <f>'Old Invoices'!J131</f>
        <v>2724.2</v>
      </c>
      <c r="H131" s="68">
        <f t="shared" si="3"/>
        <v>0</v>
      </c>
    </row>
    <row r="132" spans="1:9" ht="12.75">
      <c r="A132" s="6" t="str">
        <f>'Old Invoices'!A132</f>
        <v>Chapleau Public Utilities Corp2375740008</v>
      </c>
      <c r="B132" s="6">
        <f>'Old Invoices'!B132</f>
        <v>2375740008</v>
      </c>
      <c r="C132" s="6" t="str">
        <f>'Old Invoices'!H132</f>
        <v>Common ST Lines</v>
      </c>
      <c r="D132" s="12">
        <f>'Old Invoices'!E132</f>
        <v>40388</v>
      </c>
      <c r="E132" s="10">
        <f>'Old Invoices'!G132</f>
        <v>201008</v>
      </c>
      <c r="F132" s="66">
        <f>'New Invoices'!J132</f>
        <v>94.59</v>
      </c>
      <c r="G132" s="67">
        <f>'Old Invoices'!J132</f>
        <v>94.59</v>
      </c>
      <c r="H132" s="68">
        <f t="shared" si="3"/>
        <v>0</v>
      </c>
    </row>
    <row r="133" spans="1:9" ht="12.75">
      <c r="A133" s="6" t="str">
        <f>'Old Invoices'!A133</f>
        <v>Chapleau Public Utilities Corp2375740008</v>
      </c>
      <c r="B133" s="6">
        <f>'Old Invoices'!B133</f>
        <v>2375740008</v>
      </c>
      <c r="C133" s="6" t="str">
        <f>'Old Invoices'!H133</f>
        <v>Regulatory Asset Recovery 2008</v>
      </c>
      <c r="D133" s="12">
        <f>'Old Invoices'!E133</f>
        <v>40388</v>
      </c>
      <c r="E133" s="10">
        <f>'Old Invoices'!G133</f>
        <v>201008</v>
      </c>
      <c r="F133" s="66">
        <f>'New Invoices'!J133</f>
        <v>-2.14</v>
      </c>
      <c r="G133" s="67">
        <f>'Old Invoices'!J133</f>
        <v>-2.14</v>
      </c>
      <c r="H133" s="68">
        <f t="shared" si="3"/>
        <v>0</v>
      </c>
    </row>
    <row r="134" spans="1:9" ht="12.75">
      <c r="A134" s="6" t="str">
        <f>'Old Invoices'!A134</f>
        <v>Chapleau Public Utilities Corp2375740008</v>
      </c>
      <c r="B134" s="6">
        <f>'Old Invoices'!B134</f>
        <v>2375740008</v>
      </c>
      <c r="C134" s="6" t="str">
        <f>'Old Invoices'!H134</f>
        <v>HVDS-HIGH</v>
      </c>
      <c r="D134" s="12">
        <f>'Old Invoices'!E134</f>
        <v>40388</v>
      </c>
      <c r="E134" s="10">
        <f>'Old Invoices'!G134</f>
        <v>201008</v>
      </c>
      <c r="F134" s="66">
        <f>'New Invoices'!J134</f>
        <v>903.03</v>
      </c>
      <c r="G134" s="67">
        <f>'Old Invoices'!J134</f>
        <v>219.35</v>
      </c>
      <c r="H134" s="68">
        <f t="shared" si="3"/>
        <v>683.68</v>
      </c>
      <c r="I134" s="78">
        <f>H134+G134</f>
        <v>903.03</v>
      </c>
    </row>
    <row r="135" spans="1:9" ht="12.75">
      <c r="A135" s="6" t="str">
        <f>'Old Invoices'!A135</f>
        <v>Chapleau Public Utilities Corp2375740008</v>
      </c>
      <c r="B135" s="6">
        <f>'Old Invoices'!B135</f>
        <v>2375740008</v>
      </c>
      <c r="C135" s="6" t="str">
        <f>'Old Invoices'!H135</f>
        <v>RAR-2010-General</v>
      </c>
      <c r="D135" s="12">
        <f>'Old Invoices'!E135</f>
        <v>40388</v>
      </c>
      <c r="E135" s="10">
        <f>'Old Invoices'!G135</f>
        <v>201008</v>
      </c>
      <c r="F135" s="66">
        <f>'New Invoices'!J135</f>
        <v>1.07</v>
      </c>
      <c r="G135" s="67">
        <f>'Old Invoices'!J135</f>
        <v>1.07</v>
      </c>
      <c r="H135" s="68">
        <f t="shared" si="3"/>
        <v>0</v>
      </c>
    </row>
    <row r="136" spans="1:9" ht="12.75">
      <c r="A136" s="6" t="str">
        <f>'Old Invoices'!A136</f>
        <v>Chapleau Public Utilities Corp2375740008</v>
      </c>
      <c r="B136" s="6">
        <f>'Old Invoices'!B136</f>
        <v>2375740008</v>
      </c>
      <c r="C136" s="6" t="str">
        <f>'Old Invoices'!H136</f>
        <v>Tx Connection Charge Line</v>
      </c>
      <c r="D136" s="12">
        <f>'Old Invoices'!E136</f>
        <v>40388</v>
      </c>
      <c r="E136" s="10">
        <f>'Old Invoices'!G136</f>
        <v>201008</v>
      </c>
      <c r="F136" s="66">
        <f>'New Invoices'!J136</f>
        <v>583.04</v>
      </c>
      <c r="G136" s="67">
        <f>'Old Invoices'!J136</f>
        <v>583.04</v>
      </c>
      <c r="H136" s="68">
        <f t="shared" si="3"/>
        <v>0</v>
      </c>
    </row>
    <row r="137" spans="1:9" ht="12.75">
      <c r="A137" s="6" t="str">
        <f>'Old Invoices'!A137</f>
        <v>Chapleau Public Utilities Corp2375740008</v>
      </c>
      <c r="B137" s="6">
        <f>'Old Invoices'!B137</f>
        <v>2375740008</v>
      </c>
      <c r="C137" s="6" t="str">
        <f>'Old Invoices'!H137</f>
        <v>Transmission Network Charge</v>
      </c>
      <c r="D137" s="12">
        <f>'Old Invoices'!E137</f>
        <v>40388</v>
      </c>
      <c r="E137" s="10">
        <f>'Old Invoices'!G137</f>
        <v>201008</v>
      </c>
      <c r="F137" s="66">
        <f>'New Invoices'!J137</f>
        <v>2414.15</v>
      </c>
      <c r="G137" s="67">
        <f>'Old Invoices'!J137</f>
        <v>2414.15</v>
      </c>
      <c r="H137" s="68">
        <f t="shared" si="3"/>
        <v>0</v>
      </c>
    </row>
    <row r="138" spans="1:9" ht="12.75">
      <c r="A138" s="6" t="str">
        <f>'Old Invoices'!A138</f>
        <v>Chapleau Public Utilities Corp2375740008</v>
      </c>
      <c r="B138" s="6">
        <f>'Old Invoices'!B138</f>
        <v>2375740008</v>
      </c>
      <c r="C138" s="6" t="str">
        <f>'Old Invoices'!H138</f>
        <v>Common ST Lines</v>
      </c>
      <c r="D138" s="12">
        <f>'Old Invoices'!E138</f>
        <v>40418</v>
      </c>
      <c r="E138" s="10">
        <f>'Old Invoices'!G138</f>
        <v>201009</v>
      </c>
      <c r="F138" s="66">
        <f>'New Invoices'!J138</f>
        <v>91.94</v>
      </c>
      <c r="G138" s="67">
        <f>'Old Invoices'!J138</f>
        <v>91.94</v>
      </c>
      <c r="H138" s="68">
        <f t="shared" si="3"/>
        <v>0</v>
      </c>
    </row>
    <row r="139" spans="1:9" ht="12.75">
      <c r="A139" s="6" t="str">
        <f>'Old Invoices'!A139</f>
        <v>Chapleau Public Utilities Corp2375740008</v>
      </c>
      <c r="B139" s="6">
        <f>'Old Invoices'!B139</f>
        <v>2375740008</v>
      </c>
      <c r="C139" s="6" t="str">
        <f>'Old Invoices'!H139</f>
        <v>Regulatory Asset Recovery 2008</v>
      </c>
      <c r="D139" s="12">
        <f>'Old Invoices'!E139</f>
        <v>40418</v>
      </c>
      <c r="E139" s="10">
        <f>'Old Invoices'!G139</f>
        <v>201009</v>
      </c>
      <c r="F139" s="66">
        <f>'New Invoices'!J139</f>
        <v>-2.08</v>
      </c>
      <c r="G139" s="67">
        <f>'Old Invoices'!J139</f>
        <v>-2.08</v>
      </c>
      <c r="H139" s="68">
        <f t="shared" si="3"/>
        <v>0</v>
      </c>
    </row>
    <row r="140" spans="1:9" ht="12.75">
      <c r="A140" s="6" t="str">
        <f>'Old Invoices'!A140</f>
        <v>Chapleau Public Utilities Corp2375740008</v>
      </c>
      <c r="B140" s="6">
        <f>'Old Invoices'!B140</f>
        <v>2375740008</v>
      </c>
      <c r="C140" s="6" t="str">
        <f>'Old Invoices'!H140</f>
        <v>HVDS-HIGH</v>
      </c>
      <c r="D140" s="12">
        <f>'Old Invoices'!E140</f>
        <v>40418</v>
      </c>
      <c r="E140" s="10">
        <f>'Old Invoices'!G140</f>
        <v>201009</v>
      </c>
      <c r="F140" s="66">
        <f>'New Invoices'!J140</f>
        <v>1350.95</v>
      </c>
      <c r="G140" s="67">
        <f>'Old Invoices'!J140</f>
        <v>213.2</v>
      </c>
      <c r="H140" s="68">
        <f t="shared" si="3"/>
        <v>1137.75</v>
      </c>
      <c r="I140" s="78">
        <f>H140+G140</f>
        <v>1350.95</v>
      </c>
    </row>
    <row r="141" spans="1:9" ht="12.75">
      <c r="A141" s="6" t="str">
        <f>'Old Invoices'!A141</f>
        <v>Chapleau Public Utilities Corp2375740008</v>
      </c>
      <c r="B141" s="6">
        <f>'Old Invoices'!B141</f>
        <v>2375740008</v>
      </c>
      <c r="C141" s="6" t="str">
        <f>'Old Invoices'!H141</f>
        <v>RAR-2010-General</v>
      </c>
      <c r="D141" s="12">
        <f>'Old Invoices'!E141</f>
        <v>40418</v>
      </c>
      <c r="E141" s="10">
        <f>'Old Invoices'!G141</f>
        <v>201009</v>
      </c>
      <c r="F141" s="66">
        <f>'New Invoices'!J141</f>
        <v>1.04</v>
      </c>
      <c r="G141" s="67">
        <f>'Old Invoices'!J141</f>
        <v>1.04</v>
      </c>
      <c r="H141" s="68">
        <f t="shared" si="3"/>
        <v>0</v>
      </c>
    </row>
    <row r="142" spans="1:9" ht="12.75">
      <c r="A142" s="6" t="str">
        <f>'Old Invoices'!A142</f>
        <v>Chapleau Public Utilities Corp2375740008</v>
      </c>
      <c r="B142" s="6">
        <f>'Old Invoices'!B142</f>
        <v>2375740008</v>
      </c>
      <c r="C142" s="6" t="str">
        <f>'Old Invoices'!H142</f>
        <v>Tx Connection Charge Line</v>
      </c>
      <c r="D142" s="12">
        <f>'Old Invoices'!E142</f>
        <v>40418</v>
      </c>
      <c r="E142" s="10">
        <f>'Old Invoices'!G142</f>
        <v>201009</v>
      </c>
      <c r="F142" s="66">
        <f>'New Invoices'!J142</f>
        <v>872.32</v>
      </c>
      <c r="G142" s="67">
        <f>'Old Invoices'!J142</f>
        <v>872.32</v>
      </c>
      <c r="H142" s="68">
        <f t="shared" si="3"/>
        <v>0</v>
      </c>
    </row>
    <row r="143" spans="1:9" ht="12.75">
      <c r="A143" s="6" t="str">
        <f>'Old Invoices'!A143</f>
        <v>Chapleau Public Utilities Corp2375740008</v>
      </c>
      <c r="B143" s="6">
        <f>'Old Invoices'!B143</f>
        <v>2375740008</v>
      </c>
      <c r="C143" s="6" t="str">
        <f>'Old Invoices'!H143</f>
        <v>Transmission Network Charge</v>
      </c>
      <c r="D143" s="12">
        <f>'Old Invoices'!E143</f>
        <v>40418</v>
      </c>
      <c r="E143" s="10">
        <f>'Old Invoices'!G143</f>
        <v>201009</v>
      </c>
      <c r="F143" s="66">
        <f>'New Invoices'!J143</f>
        <v>3553.65</v>
      </c>
      <c r="G143" s="67">
        <f>'Old Invoices'!J143</f>
        <v>3553.65</v>
      </c>
      <c r="H143" s="68">
        <f t="shared" si="3"/>
        <v>0</v>
      </c>
    </row>
    <row r="144" spans="1:9" ht="12.75">
      <c r="A144" s="6" t="str">
        <f>'Old Invoices'!A144</f>
        <v>Chapleau Public Utilities Corp2375740008</v>
      </c>
      <c r="B144" s="6">
        <f>'Old Invoices'!B144</f>
        <v>2375740008</v>
      </c>
      <c r="C144" s="6" t="str">
        <f>'Old Invoices'!H144</f>
        <v>Common ST Lines</v>
      </c>
      <c r="D144" s="12">
        <f>'Old Invoices'!E144</f>
        <v>40450</v>
      </c>
      <c r="E144" s="10">
        <f>'Old Invoices'!G144</f>
        <v>201010</v>
      </c>
      <c r="F144" s="66">
        <f>'New Invoices'!J144</f>
        <v>83.1</v>
      </c>
      <c r="G144" s="67">
        <f>'Old Invoices'!J144</f>
        <v>83.1</v>
      </c>
      <c r="H144" s="68">
        <f t="shared" si="3"/>
        <v>0</v>
      </c>
    </row>
    <row r="145" spans="1:9" ht="12.75">
      <c r="A145" s="6" t="str">
        <f>'Old Invoices'!A145</f>
        <v>Chapleau Public Utilities Corp2375740008</v>
      </c>
      <c r="B145" s="6">
        <f>'Old Invoices'!B145</f>
        <v>2375740008</v>
      </c>
      <c r="C145" s="6" t="str">
        <f>'Old Invoices'!H145</f>
        <v>Regulatory Asset Recovery 2008</v>
      </c>
      <c r="D145" s="12">
        <f>'Old Invoices'!E145</f>
        <v>40450</v>
      </c>
      <c r="E145" s="10">
        <f>'Old Invoices'!G145</f>
        <v>201010</v>
      </c>
      <c r="F145" s="66">
        <f>'New Invoices'!J145</f>
        <v>-1.88</v>
      </c>
      <c r="G145" s="67">
        <f>'Old Invoices'!J145</f>
        <v>-1.88</v>
      </c>
      <c r="H145" s="68">
        <f t="shared" si="3"/>
        <v>0</v>
      </c>
    </row>
    <row r="146" spans="1:9" ht="12.75">
      <c r="A146" s="6" t="str">
        <f>'Old Invoices'!A146</f>
        <v>Chapleau Public Utilities Corp2375740008</v>
      </c>
      <c r="B146" s="6">
        <f>'Old Invoices'!B146</f>
        <v>2375740008</v>
      </c>
      <c r="C146" s="6" t="str">
        <f>'Old Invoices'!H146</f>
        <v>HVDS-HIGH</v>
      </c>
      <c r="D146" s="12">
        <f>'Old Invoices'!E146</f>
        <v>40450</v>
      </c>
      <c r="E146" s="10">
        <f>'Old Invoices'!G146</f>
        <v>201010</v>
      </c>
      <c r="F146" s="66">
        <f>'New Invoices'!J146</f>
        <v>1613.35</v>
      </c>
      <c r="G146" s="67">
        <f>'Old Invoices'!J146</f>
        <v>192.7</v>
      </c>
      <c r="H146" s="68">
        <f t="shared" si="3"/>
        <v>1420.6499999999999</v>
      </c>
      <c r="I146" s="78">
        <f>H146+G146</f>
        <v>1613.35</v>
      </c>
    </row>
    <row r="147" spans="1:9" ht="12.75">
      <c r="A147" s="6" t="str">
        <f>'Old Invoices'!A147</f>
        <v>Chapleau Public Utilities Corp2375740008</v>
      </c>
      <c r="B147" s="6">
        <f>'Old Invoices'!B147</f>
        <v>2375740008</v>
      </c>
      <c r="C147" s="6" t="str">
        <f>'Old Invoices'!H147</f>
        <v>RAR-2010-General</v>
      </c>
      <c r="D147" s="12">
        <f>'Old Invoices'!E147</f>
        <v>40450</v>
      </c>
      <c r="E147" s="10">
        <f>'Old Invoices'!G147</f>
        <v>201010</v>
      </c>
      <c r="F147" s="66">
        <f>'New Invoices'!J147</f>
        <v>0.94</v>
      </c>
      <c r="G147" s="67">
        <f>'Old Invoices'!J147</f>
        <v>0.94</v>
      </c>
      <c r="H147" s="68">
        <f t="shared" si="3"/>
        <v>0</v>
      </c>
    </row>
    <row r="148" spans="1:9" ht="12.75">
      <c r="A148" s="6" t="str">
        <f>'Old Invoices'!A148</f>
        <v>Chapleau Public Utilities Corp2375740008</v>
      </c>
      <c r="B148" s="6">
        <f>'Old Invoices'!B148</f>
        <v>2375740008</v>
      </c>
      <c r="C148" s="6" t="str">
        <f>'Old Invoices'!H148</f>
        <v>Tx Connection Charge Line</v>
      </c>
      <c r="D148" s="12">
        <f>'Old Invoices'!E148</f>
        <v>40450</v>
      </c>
      <c r="E148" s="10">
        <f>'Old Invoices'!G148</f>
        <v>201010</v>
      </c>
      <c r="F148" s="66">
        <f>'New Invoices'!J148</f>
        <v>1041.28</v>
      </c>
      <c r="G148" s="67">
        <f>'Old Invoices'!J148</f>
        <v>1041.28</v>
      </c>
      <c r="H148" s="68">
        <f t="shared" si="3"/>
        <v>0</v>
      </c>
    </row>
    <row r="149" spans="1:9" ht="12.75">
      <c r="A149" s="6" t="str">
        <f>'Old Invoices'!A149</f>
        <v>Chapleau Public Utilities Corp2375740008</v>
      </c>
      <c r="B149" s="6">
        <f>'Old Invoices'!B149</f>
        <v>2375740008</v>
      </c>
      <c r="C149" s="6" t="str">
        <f>'Old Invoices'!H149</f>
        <v>Transmission Network Charge</v>
      </c>
      <c r="D149" s="12">
        <f>'Old Invoices'!E149</f>
        <v>40450</v>
      </c>
      <c r="E149" s="10">
        <f>'Old Invoices'!G149</f>
        <v>201010</v>
      </c>
      <c r="F149" s="66">
        <f>'New Invoices'!J149</f>
        <v>4139.3</v>
      </c>
      <c r="G149" s="67">
        <f>'Old Invoices'!J149</f>
        <v>4139.3</v>
      </c>
      <c r="H149" s="68">
        <f t="shared" si="3"/>
        <v>0</v>
      </c>
    </row>
    <row r="150" spans="1:9" ht="12.75">
      <c r="A150" s="6" t="str">
        <f>'Old Invoices'!A150</f>
        <v>Chapleau Public Utilities Corp2375740008</v>
      </c>
      <c r="B150" s="6">
        <f>'Old Invoices'!B150</f>
        <v>2375740008</v>
      </c>
      <c r="C150" s="6" t="str">
        <f>'Old Invoices'!H150</f>
        <v>Common ST Lines</v>
      </c>
      <c r="D150" s="12">
        <f>'Old Invoices'!E150</f>
        <v>40480</v>
      </c>
      <c r="E150" s="10">
        <f>'Old Invoices'!G150</f>
        <v>201011</v>
      </c>
      <c r="F150" s="66">
        <f>'New Invoices'!J150</f>
        <v>67.63</v>
      </c>
      <c r="G150" s="67">
        <f>'Old Invoices'!J150</f>
        <v>67.63</v>
      </c>
      <c r="H150" s="68">
        <f t="shared" si="3"/>
        <v>0</v>
      </c>
    </row>
    <row r="151" spans="1:9" ht="12.75">
      <c r="A151" s="6" t="str">
        <f>'Old Invoices'!A151</f>
        <v>Chapleau Public Utilities Corp2375740008</v>
      </c>
      <c r="B151" s="6">
        <f>'Old Invoices'!B151</f>
        <v>2375740008</v>
      </c>
      <c r="C151" s="6" t="str">
        <f>'Old Invoices'!H151</f>
        <v>Regulatory Asset Recovery 2008</v>
      </c>
      <c r="D151" s="12">
        <f>'Old Invoices'!E151</f>
        <v>40480</v>
      </c>
      <c r="E151" s="10">
        <f>'Old Invoices'!G151</f>
        <v>201011</v>
      </c>
      <c r="F151" s="66">
        <f>'New Invoices'!J151</f>
        <v>-1.53</v>
      </c>
      <c r="G151" s="67">
        <f>'Old Invoices'!J151</f>
        <v>-1.53</v>
      </c>
      <c r="H151" s="68">
        <f t="shared" si="3"/>
        <v>0</v>
      </c>
    </row>
    <row r="152" spans="1:9" ht="12.75">
      <c r="A152" s="6" t="str">
        <f>'Old Invoices'!A152</f>
        <v>Chapleau Public Utilities Corp2375740008</v>
      </c>
      <c r="B152" s="6">
        <f>'Old Invoices'!B152</f>
        <v>2375740008</v>
      </c>
      <c r="C152" s="6" t="str">
        <f>'Old Invoices'!H152</f>
        <v>HVDS-HIGH</v>
      </c>
      <c r="D152" s="12">
        <f>'Old Invoices'!E152</f>
        <v>40480</v>
      </c>
      <c r="E152" s="10">
        <f>'Old Invoices'!G152</f>
        <v>201011</v>
      </c>
      <c r="F152" s="66">
        <f>'New Invoices'!J152</f>
        <v>1947.5</v>
      </c>
      <c r="G152" s="67">
        <f>'Old Invoices'!J152</f>
        <v>156.83000000000001</v>
      </c>
      <c r="H152" s="68">
        <f t="shared" ref="H152:H215" si="4">SUM(F152-G152)</f>
        <v>1790.67</v>
      </c>
      <c r="I152" s="78">
        <f>H152+G152</f>
        <v>1947.5</v>
      </c>
    </row>
    <row r="153" spans="1:9" ht="12.75">
      <c r="A153" s="6" t="str">
        <f>'Old Invoices'!A153</f>
        <v>Chapleau Public Utilities Corp2375740008</v>
      </c>
      <c r="B153" s="6">
        <f>'Old Invoices'!B153</f>
        <v>2375740008</v>
      </c>
      <c r="C153" s="6" t="str">
        <f>'Old Invoices'!H153</f>
        <v>RAR-2010-General</v>
      </c>
      <c r="D153" s="12">
        <f>'Old Invoices'!E153</f>
        <v>40480</v>
      </c>
      <c r="E153" s="10">
        <f>'Old Invoices'!G153</f>
        <v>201011</v>
      </c>
      <c r="F153" s="66">
        <f>'New Invoices'!J153</f>
        <v>0.77</v>
      </c>
      <c r="G153" s="67">
        <f>'Old Invoices'!J153</f>
        <v>0.77</v>
      </c>
      <c r="H153" s="68">
        <f t="shared" si="4"/>
        <v>0</v>
      </c>
    </row>
    <row r="154" spans="1:9" ht="12.75">
      <c r="A154" s="6" t="str">
        <f>'Old Invoices'!A154</f>
        <v>Chapleau Public Utilities Corp2375740008</v>
      </c>
      <c r="B154" s="6">
        <f>'Old Invoices'!B154</f>
        <v>2375740008</v>
      </c>
      <c r="C154" s="6" t="str">
        <f>'Old Invoices'!H154</f>
        <v>Tx Connection Charge Line</v>
      </c>
      <c r="D154" s="12">
        <f>'Old Invoices'!E154</f>
        <v>40480</v>
      </c>
      <c r="E154" s="10">
        <f>'Old Invoices'!G154</f>
        <v>201011</v>
      </c>
      <c r="F154" s="66">
        <f>'New Invoices'!J154</f>
        <v>1257.5999999999999</v>
      </c>
      <c r="G154" s="67">
        <f>'Old Invoices'!J154</f>
        <v>1257.5999999999999</v>
      </c>
      <c r="H154" s="68">
        <f t="shared" si="4"/>
        <v>0</v>
      </c>
    </row>
    <row r="155" spans="1:9" ht="12.75">
      <c r="A155" s="6" t="str">
        <f>'Old Invoices'!A155</f>
        <v>Chapleau Public Utilities Corp2375740008</v>
      </c>
      <c r="B155" s="6">
        <f>'Old Invoices'!B155</f>
        <v>2375740008</v>
      </c>
      <c r="C155" s="6" t="str">
        <f>'Old Invoices'!H155</f>
        <v>Transmission Network Charge</v>
      </c>
      <c r="D155" s="12">
        <f>'Old Invoices'!E155</f>
        <v>40480</v>
      </c>
      <c r="E155" s="10">
        <f>'Old Invoices'!G155</f>
        <v>201011</v>
      </c>
      <c r="F155" s="66">
        <f>'New Invoices'!J155</f>
        <v>5170.1499999999996</v>
      </c>
      <c r="G155" s="67">
        <f>'Old Invoices'!J155</f>
        <v>5170.1499999999996</v>
      </c>
      <c r="H155" s="68">
        <f t="shared" si="4"/>
        <v>0</v>
      </c>
    </row>
    <row r="156" spans="1:9" ht="12.75">
      <c r="A156" s="6" t="str">
        <f>'Old Invoices'!A156</f>
        <v>Chapleau Public Utilities Corp2375740008</v>
      </c>
      <c r="B156" s="6">
        <f>'Old Invoices'!B156</f>
        <v>2375740008</v>
      </c>
      <c r="C156" s="6" t="str">
        <f>'Old Invoices'!H156</f>
        <v>Common ST Lines</v>
      </c>
      <c r="D156" s="12">
        <f>'Old Invoices'!E156</f>
        <v>40509</v>
      </c>
      <c r="E156" s="10">
        <f>'Old Invoices'!G156</f>
        <v>201012</v>
      </c>
      <c r="F156" s="66">
        <f>'New Invoices'!J156</f>
        <v>72.489999999999995</v>
      </c>
      <c r="G156" s="67">
        <f>'Old Invoices'!J156</f>
        <v>72.489999999999995</v>
      </c>
      <c r="H156" s="68">
        <f t="shared" si="4"/>
        <v>0</v>
      </c>
    </row>
    <row r="157" spans="1:9" ht="12.75">
      <c r="A157" s="6" t="str">
        <f>'Old Invoices'!A157</f>
        <v>Chapleau Public Utilities Corp2375740008</v>
      </c>
      <c r="B157" s="6">
        <f>'Old Invoices'!B157</f>
        <v>2375740008</v>
      </c>
      <c r="C157" s="6" t="str">
        <f>'Old Invoices'!H157</f>
        <v>Regulatory Asset Recovery 2008</v>
      </c>
      <c r="D157" s="12">
        <f>'Old Invoices'!E157</f>
        <v>40509</v>
      </c>
      <c r="E157" s="10">
        <f>'Old Invoices'!G157</f>
        <v>201012</v>
      </c>
      <c r="F157" s="66">
        <f>'New Invoices'!J157</f>
        <v>-1.64</v>
      </c>
      <c r="G157" s="67">
        <f>'Old Invoices'!J157</f>
        <v>-1.64</v>
      </c>
      <c r="H157" s="68">
        <f t="shared" si="4"/>
        <v>0</v>
      </c>
    </row>
    <row r="158" spans="1:9" ht="12.75">
      <c r="A158" s="6" t="str">
        <f>'Old Invoices'!A158</f>
        <v>Chapleau Public Utilities Corp2375740008</v>
      </c>
      <c r="B158" s="6">
        <f>'Old Invoices'!B158</f>
        <v>2375740008</v>
      </c>
      <c r="C158" s="6" t="str">
        <f>'Old Invoices'!H158</f>
        <v>HVDS-HIGH</v>
      </c>
      <c r="D158" s="12">
        <f>'Old Invoices'!E158</f>
        <v>40509</v>
      </c>
      <c r="E158" s="10">
        <f>'Old Invoices'!G158</f>
        <v>201012</v>
      </c>
      <c r="F158" s="66">
        <f>'New Invoices'!J158</f>
        <v>2455.9</v>
      </c>
      <c r="G158" s="67">
        <f>'Old Invoices'!J158</f>
        <v>168.1</v>
      </c>
      <c r="H158" s="68">
        <f t="shared" si="4"/>
        <v>2287.8000000000002</v>
      </c>
      <c r="I158" s="78">
        <f>H158+G158</f>
        <v>2455.9</v>
      </c>
    </row>
    <row r="159" spans="1:9" ht="12.75">
      <c r="A159" s="6" t="str">
        <f>'Old Invoices'!A159</f>
        <v>Chapleau Public Utilities Corp2375740008</v>
      </c>
      <c r="B159" s="6">
        <f>'Old Invoices'!B159</f>
        <v>2375740008</v>
      </c>
      <c r="C159" s="6" t="str">
        <f>'Old Invoices'!H159</f>
        <v>RAR-2010-General</v>
      </c>
      <c r="D159" s="12">
        <f>'Old Invoices'!E159</f>
        <v>40509</v>
      </c>
      <c r="E159" s="10">
        <f>'Old Invoices'!G159</f>
        <v>201012</v>
      </c>
      <c r="F159" s="66">
        <f>'New Invoices'!J159</f>
        <v>0.82</v>
      </c>
      <c r="G159" s="67">
        <f>'Old Invoices'!J159</f>
        <v>0.82</v>
      </c>
      <c r="H159" s="68">
        <f t="shared" si="4"/>
        <v>0</v>
      </c>
    </row>
    <row r="160" spans="1:9" ht="12.75">
      <c r="A160" s="6" t="str">
        <f>'Old Invoices'!A160</f>
        <v>Chapleau Public Utilities Corp2375740008</v>
      </c>
      <c r="B160" s="6">
        <f>'Old Invoices'!B160</f>
        <v>2375740008</v>
      </c>
      <c r="C160" s="6" t="str">
        <f>'Old Invoices'!H160</f>
        <v>Tx Connection Charge Line</v>
      </c>
      <c r="D160" s="12">
        <f>'Old Invoices'!E160</f>
        <v>40509</v>
      </c>
      <c r="E160" s="10">
        <f>'Old Invoices'!G160</f>
        <v>201012</v>
      </c>
      <c r="F160" s="66">
        <f>'New Invoices'!J160</f>
        <v>1585.92</v>
      </c>
      <c r="G160" s="67">
        <f>'Old Invoices'!J160</f>
        <v>1585.92</v>
      </c>
      <c r="H160" s="68">
        <f t="shared" si="4"/>
        <v>0</v>
      </c>
    </row>
    <row r="161" spans="1:11" ht="12.75">
      <c r="A161" s="6" t="str">
        <f>'Old Invoices'!A161</f>
        <v>Chapleau Public Utilities Corp2375740008</v>
      </c>
      <c r="B161" s="6">
        <f>'Old Invoices'!B161</f>
        <v>2375740008</v>
      </c>
      <c r="C161" s="6" t="str">
        <f>'Old Invoices'!H161</f>
        <v>Transmission Network Charge</v>
      </c>
      <c r="D161" s="12">
        <f>'Old Invoices'!E161</f>
        <v>40509</v>
      </c>
      <c r="E161" s="10">
        <f>'Old Invoices'!G161</f>
        <v>201012</v>
      </c>
      <c r="F161" s="66">
        <f>'New Invoices'!J161</f>
        <v>6566.7</v>
      </c>
      <c r="G161" s="67">
        <f>'Old Invoices'!J161</f>
        <v>6566.7</v>
      </c>
      <c r="H161" s="68">
        <f t="shared" si="4"/>
        <v>0</v>
      </c>
    </row>
    <row r="162" spans="1:11" ht="12.75">
      <c r="A162" s="6" t="str">
        <f>'Old Invoices'!A162</f>
        <v>Chapleau Public Utilities Corp2375740008</v>
      </c>
      <c r="B162" s="6">
        <f>'Old Invoices'!B162</f>
        <v>2375740008</v>
      </c>
      <c r="C162" s="6" t="str">
        <f>'Old Invoices'!H162</f>
        <v>Common ST Lines</v>
      </c>
      <c r="D162" s="12">
        <f>'Old Invoices'!E162</f>
        <v>40541</v>
      </c>
      <c r="E162" s="10">
        <f>'Old Invoices'!G162</f>
        <v>201101</v>
      </c>
      <c r="F162" s="66">
        <f>'New Invoices'!J162</f>
        <v>6.94</v>
      </c>
      <c r="G162" s="67">
        <f>'Old Invoices'!J162</f>
        <v>6.94</v>
      </c>
      <c r="H162" s="68">
        <f t="shared" si="4"/>
        <v>0</v>
      </c>
    </row>
    <row r="163" spans="1:11" ht="12.75">
      <c r="A163" s="6" t="str">
        <f>'Old Invoices'!A163</f>
        <v>Chapleau Public Utilities Corp2375740008</v>
      </c>
      <c r="B163" s="6">
        <f>'Old Invoices'!B163</f>
        <v>2375740008</v>
      </c>
      <c r="C163" s="6" t="str">
        <f>'Old Invoices'!H163</f>
        <v>Common ST Lines</v>
      </c>
      <c r="D163" s="12">
        <f>'Old Invoices'!E163</f>
        <v>40541</v>
      </c>
      <c r="E163" s="10">
        <f>'Old Invoices'!G163</f>
        <v>201101</v>
      </c>
      <c r="F163" s="66">
        <f>'New Invoices'!J163</f>
        <v>68.53</v>
      </c>
      <c r="G163" s="67">
        <f>'Old Invoices'!J163</f>
        <v>68.53</v>
      </c>
      <c r="H163" s="68">
        <f t="shared" si="4"/>
        <v>0</v>
      </c>
    </row>
    <row r="164" spans="1:11" ht="12.75">
      <c r="A164" s="6" t="str">
        <f>'Old Invoices'!A164</f>
        <v>Chapleau Public Utilities Corp2375740008</v>
      </c>
      <c r="B164" s="6">
        <f>'Old Invoices'!B164</f>
        <v>2375740008</v>
      </c>
      <c r="C164" s="6" t="str">
        <f>'Old Invoices'!H164</f>
        <v>Regulatory Asset Recovery 2008</v>
      </c>
      <c r="D164" s="12">
        <f>'Old Invoices'!E164</f>
        <v>40541</v>
      </c>
      <c r="E164" s="10">
        <f>'Old Invoices'!G164</f>
        <v>201101</v>
      </c>
      <c r="F164" s="66">
        <f>'New Invoices'!J164</f>
        <v>-1.57</v>
      </c>
      <c r="G164" s="67">
        <f>'Old Invoices'!J164</f>
        <v>-1.57</v>
      </c>
      <c r="H164" s="68">
        <f t="shared" si="4"/>
        <v>0</v>
      </c>
    </row>
    <row r="165" spans="1:11" ht="12.75">
      <c r="A165" s="6" t="str">
        <f>'Old Invoices'!A165</f>
        <v>Chapleau Public Utilities Corp2375740008</v>
      </c>
      <c r="B165" s="6">
        <f>'Old Invoices'!B165</f>
        <v>2375740008</v>
      </c>
      <c r="C165" s="6" t="str">
        <f>'Old Invoices'!H165</f>
        <v>HVDS-HIGH</v>
      </c>
      <c r="D165" s="12">
        <f>'Old Invoices'!E165</f>
        <v>40541</v>
      </c>
      <c r="E165" s="10">
        <f>'Old Invoices'!G165</f>
        <v>201101</v>
      </c>
      <c r="F165" s="66">
        <f>'New Invoices'!J165</f>
        <v>247.54</v>
      </c>
      <c r="G165" s="67">
        <f>'Old Invoices'!J165</f>
        <v>16.09</v>
      </c>
      <c r="H165" s="68">
        <f t="shared" si="4"/>
        <v>231.45</v>
      </c>
      <c r="I165" s="78">
        <f>H165+G165</f>
        <v>247.54</v>
      </c>
    </row>
    <row r="166" spans="1:11" ht="12.75">
      <c r="A166" s="6" t="str">
        <f>'Old Invoices'!A166</f>
        <v>Chapleau Public Utilities Corp2375740008</v>
      </c>
      <c r="B166" s="6">
        <f>'Old Invoices'!B166</f>
        <v>2375740008</v>
      </c>
      <c r="C166" s="6" t="str">
        <f>'Old Invoices'!H166</f>
        <v>HVDS-HIGH</v>
      </c>
      <c r="D166" s="12">
        <f>'Old Invoices'!E166</f>
        <v>40541</v>
      </c>
      <c r="E166" s="10">
        <f>'Old Invoices'!G166</f>
        <v>201101</v>
      </c>
      <c r="F166" s="66">
        <f>'New Invoices'!J166</f>
        <v>2445.19</v>
      </c>
      <c r="G166" s="67">
        <f>'Old Invoices'!J166</f>
        <v>158.96</v>
      </c>
      <c r="H166" s="68">
        <f t="shared" si="4"/>
        <v>2286.23</v>
      </c>
      <c r="I166" s="78">
        <f>H166+G166</f>
        <v>2445.19</v>
      </c>
    </row>
    <row r="167" spans="1:11" ht="12.75">
      <c r="A167" s="6" t="str">
        <f>'Old Invoices'!A167</f>
        <v>Chapleau Public Utilities Corp2375740008</v>
      </c>
      <c r="B167" s="6">
        <f>'Old Invoices'!B167</f>
        <v>2375740008</v>
      </c>
      <c r="C167" s="6" t="str">
        <f>'Old Invoices'!H167</f>
        <v>RAR-2010-General</v>
      </c>
      <c r="D167" s="12">
        <f>'Old Invoices'!E167</f>
        <v>40541</v>
      </c>
      <c r="E167" s="10">
        <f>'Old Invoices'!G167</f>
        <v>201101</v>
      </c>
      <c r="F167" s="66">
        <f>'New Invoices'!J167</f>
        <v>0.79</v>
      </c>
      <c r="G167" s="67">
        <f>'Old Invoices'!J167</f>
        <v>0.79</v>
      </c>
      <c r="H167" s="68">
        <f t="shared" si="4"/>
        <v>0</v>
      </c>
    </row>
    <row r="168" spans="1:11" ht="12.75">
      <c r="A168" s="6" t="str">
        <f>'Old Invoices'!A168</f>
        <v>Chapleau Public Utilities Corp2375740008</v>
      </c>
      <c r="B168" s="6">
        <f>'Old Invoices'!B168</f>
        <v>2375740008</v>
      </c>
      <c r="C168" s="6" t="str">
        <f>'Old Invoices'!H168</f>
        <v>Tx Connection Charge Line</v>
      </c>
      <c r="D168" s="12">
        <f>'Old Invoices'!E168</f>
        <v>40541</v>
      </c>
      <c r="E168" s="10">
        <f>'Old Invoices'!G168</f>
        <v>201101</v>
      </c>
      <c r="F168" s="66">
        <f>'New Invoices'!J168</f>
        <v>1598.08</v>
      </c>
      <c r="G168" s="67">
        <f>'Old Invoices'!J168</f>
        <v>1598.08</v>
      </c>
      <c r="H168" s="68">
        <f t="shared" si="4"/>
        <v>0</v>
      </c>
    </row>
    <row r="169" spans="1:11" ht="12.75">
      <c r="A169" s="6" t="str">
        <f>'Old Invoices'!A169</f>
        <v>Chapleau Public Utilities Corp2375740008</v>
      </c>
      <c r="B169" s="6">
        <f>'Old Invoices'!B169</f>
        <v>2375740008</v>
      </c>
      <c r="C169" s="6" t="str">
        <f>'Old Invoices'!H169</f>
        <v>Transmission Network Charge</v>
      </c>
      <c r="D169" s="12">
        <f>'Old Invoices'!E169</f>
        <v>40541</v>
      </c>
      <c r="E169" s="10">
        <f>'Old Invoices'!G169</f>
        <v>201101</v>
      </c>
      <c r="F169" s="66">
        <f>'New Invoices'!J169</f>
        <v>6208.95</v>
      </c>
      <c r="G169" s="67">
        <f>'Old Invoices'!J169</f>
        <v>6208.95</v>
      </c>
      <c r="H169" s="68">
        <f t="shared" si="4"/>
        <v>0</v>
      </c>
      <c r="I169" s="80">
        <f>SUM(I87:I168)</f>
        <v>20308.960000000003</v>
      </c>
      <c r="J169" s="80">
        <f>SUM(H87:H169)</f>
        <v>18118.43</v>
      </c>
      <c r="K169" s="80">
        <f>I169-J169</f>
        <v>2190.5300000000025</v>
      </c>
    </row>
    <row r="170" spans="1:11" ht="12.75">
      <c r="A170" s="6" t="str">
        <f>'Old Invoices'!A170</f>
        <v>Chapleau Public Utilities Corp2375740008</v>
      </c>
      <c r="B170" s="6">
        <f>'Old Invoices'!B170</f>
        <v>2375740008</v>
      </c>
      <c r="C170" s="6" t="str">
        <f>'Old Invoices'!H170</f>
        <v>Common ST Lines</v>
      </c>
      <c r="D170" s="12">
        <f>'Old Invoices'!E170</f>
        <v>40571</v>
      </c>
      <c r="E170" s="10">
        <f>'Old Invoices'!G170</f>
        <v>201102</v>
      </c>
      <c r="F170" s="66">
        <f>'New Invoices'!J170</f>
        <v>78.569999999999993</v>
      </c>
      <c r="G170" s="67">
        <f>'Old Invoices'!J170</f>
        <v>78.569999999999993</v>
      </c>
      <c r="H170" s="68">
        <f t="shared" si="4"/>
        <v>0</v>
      </c>
    </row>
    <row r="171" spans="1:11" ht="12.75">
      <c r="A171" s="6" t="str">
        <f>'Old Invoices'!A171</f>
        <v>Chapleau Public Utilities Corp2375740008</v>
      </c>
      <c r="B171" s="6">
        <f>'Old Invoices'!B171</f>
        <v>2375740008</v>
      </c>
      <c r="C171" s="6" t="str">
        <f>'Old Invoices'!H171</f>
        <v>Regulatory Asset Recovery 2008</v>
      </c>
      <c r="D171" s="12">
        <f>'Old Invoices'!E171</f>
        <v>40571</v>
      </c>
      <c r="E171" s="10">
        <f>'Old Invoices'!G171</f>
        <v>201102</v>
      </c>
      <c r="F171" s="66">
        <f>'New Invoices'!J171</f>
        <v>-1.62</v>
      </c>
      <c r="G171" s="67">
        <f>'Old Invoices'!J171</f>
        <v>-1.62</v>
      </c>
      <c r="H171" s="68">
        <f t="shared" si="4"/>
        <v>0</v>
      </c>
    </row>
    <row r="172" spans="1:11" ht="12.75">
      <c r="A172" s="6" t="str">
        <f>'Old Invoices'!A172</f>
        <v>Chapleau Public Utilities Corp2375740008</v>
      </c>
      <c r="B172" s="6">
        <f>'Old Invoices'!B172</f>
        <v>2375740008</v>
      </c>
      <c r="C172" s="6" t="str">
        <f>'Old Invoices'!H172</f>
        <v>HVDS-HIGH</v>
      </c>
      <c r="D172" s="12">
        <f>'Old Invoices'!E172</f>
        <v>40571</v>
      </c>
      <c r="E172" s="10">
        <f>'Old Invoices'!G172</f>
        <v>201102</v>
      </c>
      <c r="F172" s="66">
        <f>'New Invoices'!J172</f>
        <v>2797.88</v>
      </c>
      <c r="G172" s="67">
        <f>'Old Invoices'!J172</f>
        <v>182.25</v>
      </c>
      <c r="H172" s="68">
        <f t="shared" si="4"/>
        <v>2615.63</v>
      </c>
      <c r="I172" s="78">
        <f>H172+G172</f>
        <v>2797.88</v>
      </c>
    </row>
    <row r="173" spans="1:11" ht="12.75">
      <c r="A173" s="6" t="str">
        <f>'Old Invoices'!A173</f>
        <v>Chapleau Public Utilities Corp2375740008</v>
      </c>
      <c r="B173" s="6">
        <f>'Old Invoices'!B173</f>
        <v>2375740008</v>
      </c>
      <c r="C173" s="6" t="str">
        <f>'Old Invoices'!H173</f>
        <v>RAR-2010-General</v>
      </c>
      <c r="D173" s="12">
        <f>'Old Invoices'!E173</f>
        <v>40571</v>
      </c>
      <c r="E173" s="10">
        <f>'Old Invoices'!G173</f>
        <v>201102</v>
      </c>
      <c r="F173" s="66">
        <f>'New Invoices'!J173</f>
        <v>0.81</v>
      </c>
      <c r="G173" s="67">
        <f>'Old Invoices'!J173</f>
        <v>0.81</v>
      </c>
      <c r="H173" s="68">
        <f t="shared" si="4"/>
        <v>0</v>
      </c>
    </row>
    <row r="174" spans="1:11" ht="12.75">
      <c r="A174" s="6" t="str">
        <f>'Old Invoices'!A174</f>
        <v>Chapleau Public Utilities Corp2375740008</v>
      </c>
      <c r="B174" s="6">
        <f>'Old Invoices'!B174</f>
        <v>2375740008</v>
      </c>
      <c r="C174" s="6" t="str">
        <f>'Old Invoices'!H174</f>
        <v>Tx Connection Charge Line</v>
      </c>
      <c r="D174" s="12">
        <f>'Old Invoices'!E174</f>
        <v>40571</v>
      </c>
      <c r="E174" s="10">
        <f>'Old Invoices'!G174</f>
        <v>201102</v>
      </c>
      <c r="F174" s="66">
        <f>'New Invoices'!J174</f>
        <v>1646.08</v>
      </c>
      <c r="G174" s="67">
        <f>'Old Invoices'!J174</f>
        <v>1646.08</v>
      </c>
      <c r="H174" s="68">
        <f t="shared" si="4"/>
        <v>0</v>
      </c>
    </row>
    <row r="175" spans="1:11" ht="12.75">
      <c r="A175" s="6" t="str">
        <f>'Old Invoices'!A175</f>
        <v>Chapleau Public Utilities Corp2375740008</v>
      </c>
      <c r="B175" s="6">
        <f>'Old Invoices'!B175</f>
        <v>2375740008</v>
      </c>
      <c r="C175" s="6" t="str">
        <f>'Old Invoices'!H175</f>
        <v>Transmission Network Charge</v>
      </c>
      <c r="D175" s="12">
        <f>'Old Invoices'!E175</f>
        <v>40571</v>
      </c>
      <c r="E175" s="10">
        <f>'Old Invoices'!G175</f>
        <v>201102</v>
      </c>
      <c r="F175" s="66">
        <f>'New Invoices'!J175</f>
        <v>6815.8</v>
      </c>
      <c r="G175" s="67">
        <f>'Old Invoices'!J175</f>
        <v>6815.8</v>
      </c>
      <c r="H175" s="68">
        <f t="shared" si="4"/>
        <v>0</v>
      </c>
    </row>
    <row r="176" spans="1:11" ht="12.75">
      <c r="A176" s="6" t="str">
        <f>'Old Invoices'!A176</f>
        <v>Chapleau Public Utilities Corp2375740008</v>
      </c>
      <c r="B176" s="6">
        <f>'Old Invoices'!B176</f>
        <v>2375740008</v>
      </c>
      <c r="C176" s="6" t="str">
        <f>'Old Invoices'!H176</f>
        <v>Common ST Lines</v>
      </c>
      <c r="D176" s="12">
        <f>'Old Invoices'!E176</f>
        <v>40603</v>
      </c>
      <c r="E176" s="10">
        <f>'Old Invoices'!G176</f>
        <v>201103</v>
      </c>
      <c r="F176" s="66">
        <f>'New Invoices'!J176</f>
        <v>75.180000000000007</v>
      </c>
      <c r="G176" s="67">
        <f>'Old Invoices'!J176</f>
        <v>75.180000000000007</v>
      </c>
      <c r="H176" s="68">
        <f t="shared" si="4"/>
        <v>0</v>
      </c>
    </row>
    <row r="177" spans="1:9" ht="12.75">
      <c r="A177" s="6" t="str">
        <f>'Old Invoices'!A177</f>
        <v>Chapleau Public Utilities Corp2375740008</v>
      </c>
      <c r="B177" s="6">
        <f>'Old Invoices'!B177</f>
        <v>2375740008</v>
      </c>
      <c r="C177" s="6" t="str">
        <f>'Old Invoices'!H177</f>
        <v>Regulatory Asset Recovery 2008</v>
      </c>
      <c r="D177" s="12">
        <f>'Old Invoices'!E177</f>
        <v>40603</v>
      </c>
      <c r="E177" s="10">
        <f>'Old Invoices'!G177</f>
        <v>201103</v>
      </c>
      <c r="F177" s="66">
        <f>'New Invoices'!J177</f>
        <v>-1.55</v>
      </c>
      <c r="G177" s="67">
        <f>'Old Invoices'!J177</f>
        <v>-1.55</v>
      </c>
      <c r="H177" s="68">
        <f t="shared" si="4"/>
        <v>0</v>
      </c>
    </row>
    <row r="178" spans="1:9" ht="12.75">
      <c r="A178" s="6" t="str">
        <f>'Old Invoices'!A178</f>
        <v>Chapleau Public Utilities Corp2375740008</v>
      </c>
      <c r="B178" s="6">
        <f>'Old Invoices'!B178</f>
        <v>2375740008</v>
      </c>
      <c r="C178" s="6" t="str">
        <f>'Old Invoices'!H178</f>
        <v>HVDS-HIGH</v>
      </c>
      <c r="D178" s="12">
        <f>'Old Invoices'!E178</f>
        <v>40603</v>
      </c>
      <c r="E178" s="10">
        <f>'Old Invoices'!G178</f>
        <v>201103</v>
      </c>
      <c r="F178" s="66">
        <f>'New Invoices'!J178</f>
        <v>2406.38</v>
      </c>
      <c r="G178" s="67">
        <f>'Old Invoices'!J178</f>
        <v>174.38</v>
      </c>
      <c r="H178" s="68">
        <f t="shared" si="4"/>
        <v>2232</v>
      </c>
      <c r="I178" s="78">
        <f>H178+G178</f>
        <v>2406.38</v>
      </c>
    </row>
    <row r="179" spans="1:9" ht="12.75">
      <c r="A179" s="6" t="str">
        <f>'Old Invoices'!A179</f>
        <v>Chapleau Public Utilities Corp2375740008</v>
      </c>
      <c r="B179" s="6">
        <f>'Old Invoices'!B179</f>
        <v>2375740008</v>
      </c>
      <c r="C179" s="6" t="str">
        <f>'Old Invoices'!H179</f>
        <v>RAR-2010-General</v>
      </c>
      <c r="D179" s="12">
        <f>'Old Invoices'!E179</f>
        <v>40603</v>
      </c>
      <c r="E179" s="10">
        <f>'Old Invoices'!G179</f>
        <v>201103</v>
      </c>
      <c r="F179" s="66">
        <f>'New Invoices'!J179</f>
        <v>0.78</v>
      </c>
      <c r="G179" s="67">
        <f>'Old Invoices'!J179</f>
        <v>0.78</v>
      </c>
      <c r="H179" s="68">
        <f t="shared" si="4"/>
        <v>0</v>
      </c>
    </row>
    <row r="180" spans="1:9" ht="12.75">
      <c r="A180" s="6" t="str">
        <f>'Old Invoices'!A180</f>
        <v>Chapleau Public Utilities Corp2375740008</v>
      </c>
      <c r="B180" s="6">
        <f>'Old Invoices'!B180</f>
        <v>2375740008</v>
      </c>
      <c r="C180" s="6" t="str">
        <f>'Old Invoices'!H180</f>
        <v>Tx Connection Charge Line</v>
      </c>
      <c r="D180" s="12">
        <f>'Old Invoices'!E180</f>
        <v>40603</v>
      </c>
      <c r="E180" s="10">
        <f>'Old Invoices'!G180</f>
        <v>201103</v>
      </c>
      <c r="F180" s="66">
        <f>'New Invoices'!J180</f>
        <v>1415.68</v>
      </c>
      <c r="G180" s="67">
        <f>'Old Invoices'!J180</f>
        <v>1415.68</v>
      </c>
      <c r="H180" s="68">
        <f t="shared" si="4"/>
        <v>0</v>
      </c>
    </row>
    <row r="181" spans="1:9" ht="12.75">
      <c r="A181" s="6" t="str">
        <f>'Old Invoices'!A181</f>
        <v>Chapleau Public Utilities Corp2375740008</v>
      </c>
      <c r="B181" s="6">
        <f>'Old Invoices'!B181</f>
        <v>2375740008</v>
      </c>
      <c r="C181" s="6" t="str">
        <f>'Old Invoices'!H181</f>
        <v>Transmission Network Charge</v>
      </c>
      <c r="D181" s="12">
        <f>'Old Invoices'!E181</f>
        <v>40603</v>
      </c>
      <c r="E181" s="10">
        <f>'Old Invoices'!G181</f>
        <v>201103</v>
      </c>
      <c r="F181" s="66">
        <f>'New Invoices'!J181</f>
        <v>5861.8</v>
      </c>
      <c r="G181" s="67">
        <f>'Old Invoices'!J181</f>
        <v>5861.8</v>
      </c>
      <c r="H181" s="68">
        <f t="shared" si="4"/>
        <v>0</v>
      </c>
    </row>
    <row r="182" spans="1:9" ht="12.75">
      <c r="A182" s="6" t="str">
        <f>'Old Invoices'!A182</f>
        <v>Chapleau Public Utilities Corp2375740008</v>
      </c>
      <c r="B182" s="6">
        <f>'Old Invoices'!B182</f>
        <v>2375740008</v>
      </c>
      <c r="C182" s="6" t="str">
        <f>'Old Invoices'!H182</f>
        <v>Common ST Lines</v>
      </c>
      <c r="D182" s="12">
        <f>'Old Invoices'!E182</f>
        <v>40632</v>
      </c>
      <c r="E182" s="10">
        <f>'Old Invoices'!G182</f>
        <v>201104</v>
      </c>
      <c r="F182" s="66">
        <f>'New Invoices'!J182</f>
        <v>84.88</v>
      </c>
      <c r="G182" s="67">
        <f>'Old Invoices'!J182</f>
        <v>84.88</v>
      </c>
      <c r="H182" s="68">
        <f t="shared" si="4"/>
        <v>0</v>
      </c>
    </row>
    <row r="183" spans="1:9" ht="12.75">
      <c r="A183" s="6" t="str">
        <f>'Old Invoices'!A183</f>
        <v>Chapleau Public Utilities Corp2375740008</v>
      </c>
      <c r="B183" s="6">
        <f>'Old Invoices'!B183</f>
        <v>2375740008</v>
      </c>
      <c r="C183" s="6" t="str">
        <f>'Old Invoices'!H183</f>
        <v>Regulatory Asset Recovery 2008</v>
      </c>
      <c r="D183" s="12">
        <f>'Old Invoices'!E183</f>
        <v>40632</v>
      </c>
      <c r="E183" s="10">
        <f>'Old Invoices'!G183</f>
        <v>201104</v>
      </c>
      <c r="F183" s="66">
        <f>'New Invoices'!J183</f>
        <v>-1.75</v>
      </c>
      <c r="G183" s="67">
        <f>'Old Invoices'!J183</f>
        <v>-1.75</v>
      </c>
      <c r="H183" s="68">
        <f t="shared" si="4"/>
        <v>0</v>
      </c>
    </row>
    <row r="184" spans="1:9" ht="12.75">
      <c r="A184" s="6" t="str">
        <f>'Old Invoices'!A184</f>
        <v>Chapleau Public Utilities Corp2375740008</v>
      </c>
      <c r="B184" s="6">
        <f>'Old Invoices'!B184</f>
        <v>2375740008</v>
      </c>
      <c r="C184" s="6" t="str">
        <f>'Old Invoices'!H184</f>
        <v>HVDS-HIGH</v>
      </c>
      <c r="D184" s="12">
        <f>'Old Invoices'!E184</f>
        <v>40632</v>
      </c>
      <c r="E184" s="10">
        <f>'Old Invoices'!G184</f>
        <v>201104</v>
      </c>
      <c r="F184" s="66">
        <f>'New Invoices'!J184</f>
        <v>1849.5</v>
      </c>
      <c r="G184" s="67">
        <f>'Old Invoices'!J184</f>
        <v>196.88</v>
      </c>
      <c r="H184" s="68">
        <f t="shared" si="4"/>
        <v>1652.62</v>
      </c>
      <c r="I184" s="78">
        <f>H184+G184</f>
        <v>1849.5</v>
      </c>
    </row>
    <row r="185" spans="1:9" ht="12.75">
      <c r="A185" s="6" t="str">
        <f>'Old Invoices'!A185</f>
        <v>Chapleau Public Utilities Corp2375740008</v>
      </c>
      <c r="B185" s="6">
        <f>'Old Invoices'!B185</f>
        <v>2375740008</v>
      </c>
      <c r="C185" s="6" t="str">
        <f>'Old Invoices'!H185</f>
        <v>RAR-2010-General</v>
      </c>
      <c r="D185" s="12">
        <f>'Old Invoices'!E185</f>
        <v>40632</v>
      </c>
      <c r="E185" s="10">
        <f>'Old Invoices'!G185</f>
        <v>201104</v>
      </c>
      <c r="F185" s="66">
        <f>'New Invoices'!J185</f>
        <v>0.88</v>
      </c>
      <c r="G185" s="67">
        <f>'Old Invoices'!J185</f>
        <v>0.88</v>
      </c>
      <c r="H185" s="68">
        <f t="shared" si="4"/>
        <v>0</v>
      </c>
    </row>
    <row r="186" spans="1:9" ht="12.75">
      <c r="A186" s="6" t="str">
        <f>'Old Invoices'!A186</f>
        <v>Chapleau Public Utilities Corp2375740008</v>
      </c>
      <c r="B186" s="6">
        <f>'Old Invoices'!B186</f>
        <v>2375740008</v>
      </c>
      <c r="C186" s="6" t="str">
        <f>'Old Invoices'!H186</f>
        <v>Tx Connection Charge Line</v>
      </c>
      <c r="D186" s="12">
        <f>'Old Invoices'!E186</f>
        <v>40632</v>
      </c>
      <c r="E186" s="10">
        <f>'Old Invoices'!G186</f>
        <v>201104</v>
      </c>
      <c r="F186" s="66">
        <f>'New Invoices'!J186</f>
        <v>1088</v>
      </c>
      <c r="G186" s="67">
        <f>'Old Invoices'!J186</f>
        <v>1088</v>
      </c>
      <c r="H186" s="68">
        <f t="shared" si="4"/>
        <v>0</v>
      </c>
    </row>
    <row r="187" spans="1:9" ht="12.75">
      <c r="A187" s="6" t="str">
        <f>'Old Invoices'!A187</f>
        <v>Chapleau Public Utilities Corp2375740008</v>
      </c>
      <c r="B187" s="6">
        <f>'Old Invoices'!B187</f>
        <v>2375740008</v>
      </c>
      <c r="C187" s="6" t="str">
        <f>'Old Invoices'!H187</f>
        <v>Transmission Network Charge</v>
      </c>
      <c r="D187" s="12">
        <f>'Old Invoices'!E187</f>
        <v>40632</v>
      </c>
      <c r="E187" s="10">
        <f>'Old Invoices'!G187</f>
        <v>201104</v>
      </c>
      <c r="F187" s="66">
        <f>'New Invoices'!J187</f>
        <v>4505</v>
      </c>
      <c r="G187" s="67">
        <f>'Old Invoices'!J187</f>
        <v>4505</v>
      </c>
      <c r="H187" s="68">
        <f t="shared" si="4"/>
        <v>0</v>
      </c>
    </row>
    <row r="188" spans="1:9" ht="12.75">
      <c r="A188" s="6" t="str">
        <f>'Old Invoices'!A188</f>
        <v>Chapleau Public Utilities Corp2375740008</v>
      </c>
      <c r="B188" s="6">
        <f>'Old Invoices'!B188</f>
        <v>2375740008</v>
      </c>
      <c r="C188" s="6" t="str">
        <f>'Old Invoices'!H188</f>
        <v>Common ST Lines</v>
      </c>
      <c r="D188" s="12">
        <f>'Old Invoices'!E188</f>
        <v>40663</v>
      </c>
      <c r="E188" s="10">
        <f>'Old Invoices'!G188</f>
        <v>201105</v>
      </c>
      <c r="F188" s="66">
        <f>'New Invoices'!J188</f>
        <v>3.15</v>
      </c>
      <c r="G188" s="67">
        <f>'Old Invoices'!J188</f>
        <v>3.15</v>
      </c>
      <c r="H188" s="68">
        <f t="shared" si="4"/>
        <v>0</v>
      </c>
    </row>
    <row r="189" spans="1:9" ht="12.75">
      <c r="A189" s="6" t="str">
        <f>'Old Invoices'!A189</f>
        <v>Chapleau Public Utilities Corp2375740008</v>
      </c>
      <c r="B189" s="6">
        <f>'Old Invoices'!B189</f>
        <v>2375740008</v>
      </c>
      <c r="C189" s="6" t="str">
        <f>'Old Invoices'!H189</f>
        <v>Common ST Lines</v>
      </c>
      <c r="D189" s="12">
        <f>'Old Invoices'!E189</f>
        <v>40663</v>
      </c>
      <c r="E189" s="10">
        <f>'Old Invoices'!G189</f>
        <v>201105</v>
      </c>
      <c r="F189" s="66">
        <f>'New Invoices'!J189</f>
        <v>137.02000000000001</v>
      </c>
      <c r="G189" s="67">
        <f>'Old Invoices'!J189</f>
        <v>137.02000000000001</v>
      </c>
      <c r="H189" s="68">
        <f t="shared" si="4"/>
        <v>0</v>
      </c>
    </row>
    <row r="190" spans="1:9" ht="12.75">
      <c r="A190" s="6" t="str">
        <f>'Old Invoices'!A190</f>
        <v>Chapleau Public Utilities Corp2375740008</v>
      </c>
      <c r="B190" s="6">
        <f>'Old Invoices'!B190</f>
        <v>2375740008</v>
      </c>
      <c r="C190" s="6" t="str">
        <f>'Old Invoices'!H190</f>
        <v>Regulatory Asset Recovery 2008</v>
      </c>
      <c r="D190" s="12">
        <f>'Old Invoices'!E190</f>
        <v>40663</v>
      </c>
      <c r="E190" s="10">
        <f>'Old Invoices'!G190</f>
        <v>201105</v>
      </c>
      <c r="F190" s="66">
        <f>'New Invoices'!J190</f>
        <v>-7.0000000000000007E-2</v>
      </c>
      <c r="G190" s="67">
        <f>'Old Invoices'!J190</f>
        <v>-7.0000000000000007E-2</v>
      </c>
      <c r="H190" s="68">
        <f t="shared" si="4"/>
        <v>0</v>
      </c>
    </row>
    <row r="191" spans="1:9" ht="12.75">
      <c r="A191" s="6" t="str">
        <f>'Old Invoices'!A191</f>
        <v>Chapleau Public Utilities Corp2375740008</v>
      </c>
      <c r="B191" s="6">
        <f>'Old Invoices'!B191</f>
        <v>2375740008</v>
      </c>
      <c r="C191" s="6" t="str">
        <f>'Old Invoices'!H191</f>
        <v>HVDS-HIGH</v>
      </c>
      <c r="D191" s="12">
        <f>'Old Invoices'!E191</f>
        <v>40663</v>
      </c>
      <c r="E191" s="10">
        <f>'Old Invoices'!G191</f>
        <v>201105</v>
      </c>
      <c r="F191" s="66">
        <f>'New Invoices'!J191</f>
        <v>45.77</v>
      </c>
      <c r="G191" s="67">
        <f>'Old Invoices'!J191</f>
        <v>7.31</v>
      </c>
      <c r="H191" s="68">
        <f t="shared" si="4"/>
        <v>38.46</v>
      </c>
      <c r="I191" s="78">
        <f>H191+G191</f>
        <v>45.77</v>
      </c>
    </row>
    <row r="192" spans="1:9" ht="12.75">
      <c r="A192" s="6" t="str">
        <f>'Old Invoices'!A192</f>
        <v>Chapleau Public Utilities Corp2375740008</v>
      </c>
      <c r="B192" s="6">
        <f>'Old Invoices'!B192</f>
        <v>2375740008</v>
      </c>
      <c r="C192" s="6" t="str">
        <f>'Old Invoices'!H192</f>
        <v>HVDS-HIGH</v>
      </c>
      <c r="D192" s="12">
        <f>'Old Invoices'!E192</f>
        <v>40663</v>
      </c>
      <c r="E192" s="10">
        <f>'Old Invoices'!G192</f>
        <v>201105</v>
      </c>
      <c r="F192" s="66">
        <f>'New Invoices'!J192</f>
        <v>2049.63</v>
      </c>
      <c r="G192" s="67">
        <f>'Old Invoices'!J192</f>
        <v>327.44</v>
      </c>
      <c r="H192" s="68">
        <f t="shared" si="4"/>
        <v>1722.19</v>
      </c>
      <c r="I192" s="78">
        <f>H192+G192</f>
        <v>2049.63</v>
      </c>
    </row>
    <row r="193" spans="1:9" ht="12.75">
      <c r="A193" s="6" t="str">
        <f>'Old Invoices'!A193</f>
        <v>Chapleau Public Utilities Corp2375740008</v>
      </c>
      <c r="B193" s="6">
        <f>'Old Invoices'!B193</f>
        <v>2375740008</v>
      </c>
      <c r="C193" s="6" t="str">
        <f>'Old Invoices'!H193</f>
        <v>RAR-2010-General</v>
      </c>
      <c r="D193" s="12">
        <f>'Old Invoices'!E193</f>
        <v>40663</v>
      </c>
      <c r="E193" s="10">
        <f>'Old Invoices'!G193</f>
        <v>201105</v>
      </c>
      <c r="F193" s="66">
        <f>'New Invoices'!J193</f>
        <v>1.04</v>
      </c>
      <c r="G193" s="67">
        <f>'Old Invoices'!J193</f>
        <v>1.04</v>
      </c>
      <c r="H193" s="68">
        <f t="shared" si="4"/>
        <v>0</v>
      </c>
    </row>
    <row r="194" spans="1:9" ht="12.75">
      <c r="A194" s="6" t="str">
        <f>'Old Invoices'!A194</f>
        <v>Chapleau Public Utilities Corp2375740008</v>
      </c>
      <c r="B194" s="6">
        <f>'Old Invoices'!B194</f>
        <v>2375740008</v>
      </c>
      <c r="C194" s="6" t="str">
        <f>'Old Invoices'!H194</f>
        <v>Tx Connection Charge Line</v>
      </c>
      <c r="D194" s="12">
        <f>'Old Invoices'!E194</f>
        <v>40663</v>
      </c>
      <c r="E194" s="10">
        <f>'Old Invoices'!G194</f>
        <v>201105</v>
      </c>
      <c r="F194" s="66">
        <f>'New Invoices'!J194</f>
        <v>861.44</v>
      </c>
      <c r="G194" s="67">
        <f>'Old Invoices'!J194</f>
        <v>861.44</v>
      </c>
      <c r="H194" s="68">
        <f t="shared" si="4"/>
        <v>0</v>
      </c>
    </row>
    <row r="195" spans="1:9" ht="12.75">
      <c r="A195" s="6" t="str">
        <f>'Old Invoices'!A195</f>
        <v>Chapleau Public Utilities Corp2375740008</v>
      </c>
      <c r="B195" s="6">
        <f>'Old Invoices'!B195</f>
        <v>2375740008</v>
      </c>
      <c r="C195" s="6" t="str">
        <f>'Old Invoices'!H195</f>
        <v>Transmission Network Charge</v>
      </c>
      <c r="D195" s="12">
        <f>'Old Invoices'!E195</f>
        <v>40663</v>
      </c>
      <c r="E195" s="10">
        <f>'Old Invoices'!G195</f>
        <v>201105</v>
      </c>
      <c r="F195" s="66">
        <f>'New Invoices'!J195</f>
        <v>3566.9</v>
      </c>
      <c r="G195" s="67">
        <f>'Old Invoices'!J195</f>
        <v>3566.9</v>
      </c>
      <c r="H195" s="68">
        <f t="shared" si="4"/>
        <v>0</v>
      </c>
    </row>
    <row r="196" spans="1:9" ht="12.75">
      <c r="A196" s="6" t="str">
        <f>'Old Invoices'!A196</f>
        <v>Chapleau Public Utilities Corp2375740008</v>
      </c>
      <c r="B196" s="6">
        <f>'Old Invoices'!B196</f>
        <v>2375740008</v>
      </c>
      <c r="C196" s="6" t="str">
        <f>'Old Invoices'!H196</f>
        <v>Common ST Lines</v>
      </c>
      <c r="D196" s="12">
        <f>'Old Invoices'!E196</f>
        <v>40695</v>
      </c>
      <c r="E196" s="10">
        <f>'Old Invoices'!G196</f>
        <v>201106</v>
      </c>
      <c r="F196" s="66">
        <f>'New Invoices'!J196</f>
        <v>133.28</v>
      </c>
      <c r="G196" s="67">
        <f>'Old Invoices'!J196</f>
        <v>133.28</v>
      </c>
      <c r="H196" s="68">
        <f t="shared" si="4"/>
        <v>0</v>
      </c>
    </row>
    <row r="197" spans="1:9" ht="12.75">
      <c r="A197" s="6" t="str">
        <f>'Old Invoices'!A197</f>
        <v>Chapleau Public Utilities Corp2375740008</v>
      </c>
      <c r="B197" s="6">
        <f>'Old Invoices'!B197</f>
        <v>2375740008</v>
      </c>
      <c r="C197" s="6" t="str">
        <f>'Old Invoices'!H197</f>
        <v>HVDS-HIGH</v>
      </c>
      <c r="D197" s="12">
        <f>'Old Invoices'!E197</f>
        <v>40695</v>
      </c>
      <c r="E197" s="10">
        <f>'Old Invoices'!G197</f>
        <v>201106</v>
      </c>
      <c r="F197" s="66">
        <f>'New Invoices'!J197</f>
        <v>1634.75</v>
      </c>
      <c r="G197" s="67">
        <f>'Old Invoices'!J197</f>
        <v>318.5</v>
      </c>
      <c r="H197" s="68">
        <f t="shared" si="4"/>
        <v>1316.25</v>
      </c>
      <c r="I197" s="78">
        <f>H197+G197</f>
        <v>1634.75</v>
      </c>
    </row>
    <row r="198" spans="1:9" ht="12.75">
      <c r="A198" s="6" t="str">
        <f>'Old Invoices'!A198</f>
        <v>Chapleau Public Utilities Corp2375740008</v>
      </c>
      <c r="B198" s="6">
        <f>'Old Invoices'!B198</f>
        <v>2375740008</v>
      </c>
      <c r="C198" s="6" t="str">
        <f>'Old Invoices'!H198</f>
        <v>RAR-2010-General</v>
      </c>
      <c r="D198" s="12">
        <f>'Old Invoices'!E198</f>
        <v>40695</v>
      </c>
      <c r="E198" s="10">
        <f>'Old Invoices'!G198</f>
        <v>201106</v>
      </c>
      <c r="F198" s="66">
        <f>'New Invoices'!J198</f>
        <v>0.98</v>
      </c>
      <c r="G198" s="67">
        <f>'Old Invoices'!J198</f>
        <v>0.98</v>
      </c>
      <c r="H198" s="68">
        <f t="shared" si="4"/>
        <v>0</v>
      </c>
    </row>
    <row r="199" spans="1:9" ht="12.75">
      <c r="A199" s="6" t="str">
        <f>'Old Invoices'!A199</f>
        <v>Chapleau Public Utilities Corp2375740008</v>
      </c>
      <c r="B199" s="6">
        <f>'Old Invoices'!B199</f>
        <v>2375740008</v>
      </c>
      <c r="C199" s="6" t="str">
        <f>'Old Invoices'!H199</f>
        <v>Tx Connection Charge Line</v>
      </c>
      <c r="D199" s="12">
        <f>'Old Invoices'!E199</f>
        <v>40695</v>
      </c>
      <c r="E199" s="10">
        <f>'Old Invoices'!G199</f>
        <v>201106</v>
      </c>
      <c r="F199" s="66">
        <f>'New Invoices'!J199</f>
        <v>665.6</v>
      </c>
      <c r="G199" s="67">
        <f>'Old Invoices'!J199</f>
        <v>665.6</v>
      </c>
      <c r="H199" s="68">
        <f t="shared" si="4"/>
        <v>0</v>
      </c>
      <c r="I199" s="78">
        <f>H199+G199</f>
        <v>665.6</v>
      </c>
    </row>
    <row r="200" spans="1:9" ht="12.75">
      <c r="A200" s="6" t="str">
        <f>'Old Invoices'!A200</f>
        <v>Chapleau Public Utilities Corp2375740008</v>
      </c>
      <c r="B200" s="6">
        <f>'Old Invoices'!B200</f>
        <v>2375740008</v>
      </c>
      <c r="C200" s="6" t="str">
        <f>'Old Invoices'!H200</f>
        <v>Transmission Network Charge</v>
      </c>
      <c r="D200" s="12">
        <f>'Old Invoices'!E200</f>
        <v>40695</v>
      </c>
      <c r="E200" s="10">
        <f>'Old Invoices'!G200</f>
        <v>201106</v>
      </c>
      <c r="F200" s="66">
        <f>'New Invoices'!J200</f>
        <v>2756</v>
      </c>
      <c r="G200" s="67">
        <f>'Old Invoices'!J200</f>
        <v>2756</v>
      </c>
      <c r="H200" s="68">
        <f t="shared" si="4"/>
        <v>0</v>
      </c>
    </row>
    <row r="201" spans="1:9" ht="12.75">
      <c r="A201" s="6" t="str">
        <f>'Old Invoices'!A201</f>
        <v>Chapleau Public Utilities Corp2375740008</v>
      </c>
      <c r="B201" s="6">
        <f>'Old Invoices'!B201</f>
        <v>2375740008</v>
      </c>
      <c r="C201" s="6" t="str">
        <f>'Old Invoices'!H201</f>
        <v>Common ST Lines</v>
      </c>
      <c r="D201" s="12">
        <f>'Old Invoices'!E201</f>
        <v>40724</v>
      </c>
      <c r="E201" s="10">
        <f>'Old Invoices'!G201</f>
        <v>201107</v>
      </c>
      <c r="F201" s="66">
        <f>'New Invoices'!J201</f>
        <v>143.47999999999999</v>
      </c>
      <c r="G201" s="67">
        <f>'Old Invoices'!J201</f>
        <v>143.47999999999999</v>
      </c>
      <c r="H201" s="68">
        <f t="shared" si="4"/>
        <v>0</v>
      </c>
    </row>
    <row r="202" spans="1:9" ht="12.75">
      <c r="A202" s="6" t="str">
        <f>'Old Invoices'!A202</f>
        <v>Chapleau Public Utilities Corp2375740008</v>
      </c>
      <c r="B202" s="6">
        <f>'Old Invoices'!B202</f>
        <v>2375740008</v>
      </c>
      <c r="C202" s="6" t="str">
        <f>'Old Invoices'!H202</f>
        <v>HVDS-HIGH</v>
      </c>
      <c r="D202" s="12">
        <f>'Old Invoices'!E202</f>
        <v>40724</v>
      </c>
      <c r="E202" s="10">
        <f>'Old Invoices'!G202</f>
        <v>201107</v>
      </c>
      <c r="F202" s="66">
        <f>'New Invoices'!J202</f>
        <v>1386.13</v>
      </c>
      <c r="G202" s="67">
        <f>'Old Invoices'!J202</f>
        <v>342.88</v>
      </c>
      <c r="H202" s="68">
        <f t="shared" si="4"/>
        <v>1043.25</v>
      </c>
      <c r="I202" s="78">
        <f>H202+G202</f>
        <v>1386.13</v>
      </c>
    </row>
    <row r="203" spans="1:9" ht="12.75">
      <c r="A203" s="6" t="str">
        <f>'Old Invoices'!A203</f>
        <v>Chapleau Public Utilities Corp2375740008</v>
      </c>
      <c r="B203" s="6">
        <f>'Old Invoices'!B203</f>
        <v>2375740008</v>
      </c>
      <c r="C203" s="6" t="str">
        <f>'Old Invoices'!H203</f>
        <v>RAR-2010-General</v>
      </c>
      <c r="D203" s="12">
        <f>'Old Invoices'!E203</f>
        <v>40724</v>
      </c>
      <c r="E203" s="10">
        <f>'Old Invoices'!G203</f>
        <v>201107</v>
      </c>
      <c r="F203" s="66">
        <f>'New Invoices'!J203</f>
        <v>1.06</v>
      </c>
      <c r="G203" s="67">
        <f>'Old Invoices'!J203</f>
        <v>1.06</v>
      </c>
      <c r="H203" s="68">
        <f t="shared" si="4"/>
        <v>0</v>
      </c>
    </row>
    <row r="204" spans="1:9" ht="12.75">
      <c r="A204" s="6" t="str">
        <f>'Old Invoices'!A204</f>
        <v>Chapleau Public Utilities Corp2375740008</v>
      </c>
      <c r="B204" s="6">
        <f>'Old Invoices'!B204</f>
        <v>2375740008</v>
      </c>
      <c r="C204" s="6" t="str">
        <f>'Old Invoices'!H204</f>
        <v>Tx Connection Charge Line</v>
      </c>
      <c r="D204" s="12">
        <f>'Old Invoices'!E204</f>
        <v>40724</v>
      </c>
      <c r="E204" s="10">
        <f>'Old Invoices'!G204</f>
        <v>201107</v>
      </c>
      <c r="F204" s="66">
        <f>'New Invoices'!J204</f>
        <v>564.48</v>
      </c>
      <c r="G204" s="67">
        <f>'Old Invoices'!J204</f>
        <v>564.48</v>
      </c>
      <c r="H204" s="68">
        <f t="shared" si="4"/>
        <v>0</v>
      </c>
    </row>
    <row r="205" spans="1:9" ht="12.75">
      <c r="A205" s="6" t="str">
        <f>'Old Invoices'!A205</f>
        <v>Chapleau Public Utilities Corp2375740008</v>
      </c>
      <c r="B205" s="6">
        <f>'Old Invoices'!B205</f>
        <v>2375740008</v>
      </c>
      <c r="C205" s="6" t="str">
        <f>'Old Invoices'!H205</f>
        <v>Transmission Network Charge</v>
      </c>
      <c r="D205" s="12">
        <f>'Old Invoices'!E205</f>
        <v>40724</v>
      </c>
      <c r="E205" s="10">
        <f>'Old Invoices'!G205</f>
        <v>201107</v>
      </c>
      <c r="F205" s="66">
        <f>'New Invoices'!J205</f>
        <v>2337.3000000000002</v>
      </c>
      <c r="G205" s="67">
        <f>'Old Invoices'!J205</f>
        <v>2337.3000000000002</v>
      </c>
      <c r="H205" s="68">
        <f t="shared" si="4"/>
        <v>0</v>
      </c>
    </row>
    <row r="206" spans="1:9" ht="12.75">
      <c r="A206" s="6" t="str">
        <f>'Old Invoices'!A206</f>
        <v>Chapleau Public Utilities Corp2375740008</v>
      </c>
      <c r="B206" s="6">
        <f>'Old Invoices'!B206</f>
        <v>2375740008</v>
      </c>
      <c r="C206" s="6" t="str">
        <f>'Old Invoices'!H206</f>
        <v>Common ST Lines</v>
      </c>
      <c r="D206" s="12">
        <f>'Old Invoices'!E206</f>
        <v>40754</v>
      </c>
      <c r="E206" s="10">
        <f>'Old Invoices'!G206</f>
        <v>201108</v>
      </c>
      <c r="F206" s="66">
        <f>'New Invoices'!J206</f>
        <v>138.72</v>
      </c>
      <c r="G206" s="67">
        <f>'Old Invoices'!J206</f>
        <v>138.72</v>
      </c>
      <c r="H206" s="68">
        <f t="shared" si="4"/>
        <v>0</v>
      </c>
    </row>
    <row r="207" spans="1:9" ht="12.75">
      <c r="A207" s="6" t="str">
        <f>'Old Invoices'!A207</f>
        <v>Chapleau Public Utilities Corp2375740008</v>
      </c>
      <c r="B207" s="6">
        <f>'Old Invoices'!B207</f>
        <v>2375740008</v>
      </c>
      <c r="C207" s="6" t="str">
        <f>'Old Invoices'!H207</f>
        <v>HVDS-HIGH</v>
      </c>
      <c r="D207" s="12">
        <f>'Old Invoices'!E207</f>
        <v>40754</v>
      </c>
      <c r="E207" s="10">
        <f>'Old Invoices'!G207</f>
        <v>201108</v>
      </c>
      <c r="F207" s="66">
        <f>'New Invoices'!J207</f>
        <v>1417</v>
      </c>
      <c r="G207" s="67">
        <f>'Old Invoices'!J207</f>
        <v>331.5</v>
      </c>
      <c r="H207" s="68">
        <f t="shared" si="4"/>
        <v>1085.5</v>
      </c>
      <c r="I207" s="78">
        <f>H207+G207</f>
        <v>1417</v>
      </c>
    </row>
    <row r="208" spans="1:9" ht="12.75">
      <c r="A208" s="6" t="str">
        <f>'Old Invoices'!A208</f>
        <v>Chapleau Public Utilities Corp2375740008</v>
      </c>
      <c r="B208" s="6">
        <f>'Old Invoices'!B208</f>
        <v>2375740008</v>
      </c>
      <c r="C208" s="6" t="str">
        <f>'Old Invoices'!H208</f>
        <v>RAR-2010-General</v>
      </c>
      <c r="D208" s="12">
        <f>'Old Invoices'!E208</f>
        <v>40754</v>
      </c>
      <c r="E208" s="10">
        <f>'Old Invoices'!G208</f>
        <v>201108</v>
      </c>
      <c r="F208" s="66">
        <f>'New Invoices'!J208</f>
        <v>1.02</v>
      </c>
      <c r="G208" s="67">
        <f>'Old Invoices'!J208</f>
        <v>1.02</v>
      </c>
      <c r="H208" s="68">
        <f t="shared" si="4"/>
        <v>0</v>
      </c>
    </row>
    <row r="209" spans="1:9" ht="12.75">
      <c r="A209" s="6" t="str">
        <f>'Old Invoices'!A209</f>
        <v>Chapleau Public Utilities Corp2375740008</v>
      </c>
      <c r="B209" s="6">
        <f>'Old Invoices'!B209</f>
        <v>2375740008</v>
      </c>
      <c r="C209" s="6" t="str">
        <f>'Old Invoices'!H209</f>
        <v>Tx Connection Charge Line</v>
      </c>
      <c r="D209" s="12">
        <f>'Old Invoices'!E209</f>
        <v>40754</v>
      </c>
      <c r="E209" s="10">
        <f>'Old Invoices'!G209</f>
        <v>201108</v>
      </c>
      <c r="F209" s="66">
        <f>'New Invoices'!J209</f>
        <v>576.64</v>
      </c>
      <c r="G209" s="67">
        <f>'Old Invoices'!J209</f>
        <v>576.64</v>
      </c>
      <c r="H209" s="68">
        <f t="shared" si="4"/>
        <v>0</v>
      </c>
    </row>
    <row r="210" spans="1:9" ht="12.75">
      <c r="A210" s="6" t="str">
        <f>'Old Invoices'!A210</f>
        <v>Chapleau Public Utilities Corp2375740008</v>
      </c>
      <c r="B210" s="6">
        <f>'Old Invoices'!B210</f>
        <v>2375740008</v>
      </c>
      <c r="C210" s="6" t="str">
        <f>'Old Invoices'!H210</f>
        <v>Transmission Network Charge</v>
      </c>
      <c r="D210" s="12">
        <f>'Old Invoices'!E210</f>
        <v>40754</v>
      </c>
      <c r="E210" s="10">
        <f>'Old Invoices'!G210</f>
        <v>201108</v>
      </c>
      <c r="F210" s="66">
        <f>'New Invoices'!J210</f>
        <v>2387.65</v>
      </c>
      <c r="G210" s="67">
        <f>'Old Invoices'!J210</f>
        <v>2387.65</v>
      </c>
      <c r="H210" s="68">
        <f t="shared" si="4"/>
        <v>0</v>
      </c>
    </row>
    <row r="211" spans="1:9" ht="12.75">
      <c r="A211" s="6" t="str">
        <f>'Old Invoices'!A211</f>
        <v>Chapleau Public Utilities Corp2375740008</v>
      </c>
      <c r="B211" s="6">
        <f>'Old Invoices'!B211</f>
        <v>2375740008</v>
      </c>
      <c r="C211" s="6" t="str">
        <f>'Old Invoices'!H211</f>
        <v>Common ST Lines</v>
      </c>
      <c r="D211" s="12">
        <f>'Old Invoices'!E211</f>
        <v>40786</v>
      </c>
      <c r="E211" s="10">
        <f>'Old Invoices'!G211</f>
        <v>201109</v>
      </c>
      <c r="F211" s="66">
        <f>'New Invoices'!J211</f>
        <v>128.52000000000001</v>
      </c>
      <c r="G211" s="67">
        <f>'Old Invoices'!J211</f>
        <v>128.52000000000001</v>
      </c>
      <c r="H211" s="68">
        <f t="shared" si="4"/>
        <v>0</v>
      </c>
    </row>
    <row r="212" spans="1:9" ht="12.75">
      <c r="A212" s="6" t="str">
        <f>'Old Invoices'!A212</f>
        <v>Chapleau Public Utilities Corp2375740008</v>
      </c>
      <c r="B212" s="6">
        <f>'Old Invoices'!B212</f>
        <v>2375740008</v>
      </c>
      <c r="C212" s="6" t="str">
        <f>'Old Invoices'!H212</f>
        <v>HVDS-HIGH</v>
      </c>
      <c r="D212" s="12">
        <f>'Old Invoices'!E212</f>
        <v>40786</v>
      </c>
      <c r="E212" s="10">
        <f>'Old Invoices'!G212</f>
        <v>201109</v>
      </c>
      <c r="F212" s="66">
        <f>'New Invoices'!J212</f>
        <v>1935.38</v>
      </c>
      <c r="G212" s="67">
        <f>'Old Invoices'!J212</f>
        <v>307.13</v>
      </c>
      <c r="H212" s="68">
        <f t="shared" si="4"/>
        <v>1628.25</v>
      </c>
      <c r="I212" s="78">
        <f>H212+G212</f>
        <v>1935.38</v>
      </c>
    </row>
    <row r="213" spans="1:9" ht="12.75">
      <c r="A213" s="6" t="str">
        <f>'Old Invoices'!A213</f>
        <v>Chapleau Public Utilities Corp2375740008</v>
      </c>
      <c r="B213" s="6">
        <f>'Old Invoices'!B213</f>
        <v>2375740008</v>
      </c>
      <c r="C213" s="6" t="str">
        <f>'Old Invoices'!H213</f>
        <v>RAR-2010-General</v>
      </c>
      <c r="D213" s="12">
        <f>'Old Invoices'!E213</f>
        <v>40786</v>
      </c>
      <c r="E213" s="10">
        <f>'Old Invoices'!G213</f>
        <v>201109</v>
      </c>
      <c r="F213" s="66">
        <f>'New Invoices'!J213</f>
        <v>0.95</v>
      </c>
      <c r="G213" s="67">
        <f>'Old Invoices'!J213</f>
        <v>0.95</v>
      </c>
      <c r="H213" s="68">
        <f t="shared" si="4"/>
        <v>0</v>
      </c>
    </row>
    <row r="214" spans="1:9" ht="12.75">
      <c r="A214" s="6" t="str">
        <f>'Old Invoices'!A214</f>
        <v>Chapleau Public Utilities Corp2375740008</v>
      </c>
      <c r="B214" s="6">
        <f>'Old Invoices'!B214</f>
        <v>2375740008</v>
      </c>
      <c r="C214" s="6" t="str">
        <f>'Old Invoices'!H214</f>
        <v>Tx Connection Charge Line</v>
      </c>
      <c r="D214" s="12">
        <f>'Old Invoices'!E214</f>
        <v>40786</v>
      </c>
      <c r="E214" s="10">
        <f>'Old Invoices'!G214</f>
        <v>201109</v>
      </c>
      <c r="F214" s="66">
        <f>'New Invoices'!J214</f>
        <v>788.48</v>
      </c>
      <c r="G214" s="67">
        <f>'Old Invoices'!J214</f>
        <v>788.48</v>
      </c>
      <c r="H214" s="68">
        <f t="shared" si="4"/>
        <v>0</v>
      </c>
    </row>
    <row r="215" spans="1:9" ht="12.75">
      <c r="A215" s="6" t="str">
        <f>'Old Invoices'!A215</f>
        <v>Chapleau Public Utilities Corp2375740008</v>
      </c>
      <c r="B215" s="6">
        <f>'Old Invoices'!B215</f>
        <v>2375740008</v>
      </c>
      <c r="C215" s="6" t="str">
        <f>'Old Invoices'!H215</f>
        <v>Transmission Network Charge</v>
      </c>
      <c r="D215" s="12">
        <f>'Old Invoices'!E215</f>
        <v>40786</v>
      </c>
      <c r="E215" s="10">
        <f>'Old Invoices'!G215</f>
        <v>201109</v>
      </c>
      <c r="F215" s="66">
        <f>'New Invoices'!J215</f>
        <v>3264.8</v>
      </c>
      <c r="G215" s="67">
        <f>'Old Invoices'!J215</f>
        <v>3264.8</v>
      </c>
      <c r="H215" s="68">
        <f t="shared" si="4"/>
        <v>0</v>
      </c>
    </row>
    <row r="216" spans="1:9" ht="12.75">
      <c r="A216" s="6" t="str">
        <f>'Old Invoices'!A216</f>
        <v>Chapleau Public Utilities Corp2375740008</v>
      </c>
      <c r="B216" s="6">
        <f>'Old Invoices'!B216</f>
        <v>2375740008</v>
      </c>
      <c r="C216" s="6" t="str">
        <f>'Old Invoices'!H216</f>
        <v>Common ST Lines</v>
      </c>
      <c r="D216" s="12">
        <f>'Old Invoices'!E216</f>
        <v>40816</v>
      </c>
      <c r="E216" s="10">
        <f>'Old Invoices'!G216</f>
        <v>201110</v>
      </c>
      <c r="F216" s="66">
        <f>'New Invoices'!J216</f>
        <v>123.76</v>
      </c>
      <c r="G216" s="67">
        <f>'Old Invoices'!J216</f>
        <v>123.76</v>
      </c>
      <c r="H216" s="68">
        <f t="shared" ref="H216:H279" si="5">SUM(F216-G216)</f>
        <v>0</v>
      </c>
    </row>
    <row r="217" spans="1:9" ht="12.75">
      <c r="A217" s="6" t="str">
        <f>'Old Invoices'!A217</f>
        <v>Chapleau Public Utilities Corp2375740008</v>
      </c>
      <c r="B217" s="6">
        <f>'Old Invoices'!B217</f>
        <v>2375740008</v>
      </c>
      <c r="C217" s="6" t="str">
        <f>'Old Invoices'!H217</f>
        <v>HVDS-HIGH</v>
      </c>
      <c r="D217" s="12">
        <f>'Old Invoices'!E217</f>
        <v>40816</v>
      </c>
      <c r="E217" s="10">
        <f>'Old Invoices'!G217</f>
        <v>201110</v>
      </c>
      <c r="F217" s="66">
        <f>'New Invoices'!J217</f>
        <v>2318.88</v>
      </c>
      <c r="G217" s="67">
        <f>'Old Invoices'!J217</f>
        <v>295.75</v>
      </c>
      <c r="H217" s="68">
        <f t="shared" si="5"/>
        <v>2023.13</v>
      </c>
      <c r="I217" s="78">
        <f>H217+G217</f>
        <v>2318.88</v>
      </c>
    </row>
    <row r="218" spans="1:9" ht="12.75">
      <c r="A218" s="6" t="str">
        <f>'Old Invoices'!A218</f>
        <v>Chapleau Public Utilities Corp2375740008</v>
      </c>
      <c r="B218" s="6">
        <f>'Old Invoices'!B218</f>
        <v>2375740008</v>
      </c>
      <c r="C218" s="6" t="str">
        <f>'Old Invoices'!H218</f>
        <v>RAR-2010-General</v>
      </c>
      <c r="D218" s="12">
        <f>'Old Invoices'!E218</f>
        <v>40816</v>
      </c>
      <c r="E218" s="10">
        <f>'Old Invoices'!G218</f>
        <v>201110</v>
      </c>
      <c r="F218" s="66">
        <f>'New Invoices'!J218</f>
        <v>0.91</v>
      </c>
      <c r="G218" s="67">
        <f>'Old Invoices'!J218</f>
        <v>0.91</v>
      </c>
      <c r="H218" s="68">
        <f t="shared" si="5"/>
        <v>0</v>
      </c>
    </row>
    <row r="219" spans="1:9" ht="12.75">
      <c r="A219" s="6" t="str">
        <f>'Old Invoices'!A219</f>
        <v>Chapleau Public Utilities Corp2375740008</v>
      </c>
      <c r="B219" s="6">
        <f>'Old Invoices'!B219</f>
        <v>2375740008</v>
      </c>
      <c r="C219" s="6" t="str">
        <f>'Old Invoices'!H219</f>
        <v>Tx Connection Charge Line</v>
      </c>
      <c r="D219" s="12">
        <f>'Old Invoices'!E219</f>
        <v>40816</v>
      </c>
      <c r="E219" s="10">
        <f>'Old Invoices'!G219</f>
        <v>201110</v>
      </c>
      <c r="F219" s="66">
        <f>'New Invoices'!J219</f>
        <v>944.64</v>
      </c>
      <c r="G219" s="67">
        <f>'Old Invoices'!J219</f>
        <v>944.64</v>
      </c>
      <c r="H219" s="68">
        <f t="shared" si="5"/>
        <v>0</v>
      </c>
    </row>
    <row r="220" spans="1:9" ht="12.75">
      <c r="A220" s="6" t="str">
        <f>'Old Invoices'!A220</f>
        <v>Chapleau Public Utilities Corp2375740008</v>
      </c>
      <c r="B220" s="6">
        <f>'Old Invoices'!B220</f>
        <v>2375740008</v>
      </c>
      <c r="C220" s="6" t="str">
        <f>'Old Invoices'!H220</f>
        <v>Transmission Network Charge</v>
      </c>
      <c r="D220" s="12">
        <f>'Old Invoices'!E220</f>
        <v>40816</v>
      </c>
      <c r="E220" s="10">
        <f>'Old Invoices'!G220</f>
        <v>201110</v>
      </c>
      <c r="F220" s="66">
        <f>'New Invoices'!J220</f>
        <v>3900.8</v>
      </c>
      <c r="G220" s="67">
        <f>'Old Invoices'!J220</f>
        <v>3900.8</v>
      </c>
      <c r="H220" s="68">
        <f t="shared" si="5"/>
        <v>0</v>
      </c>
    </row>
    <row r="221" spans="1:9" ht="12.75">
      <c r="A221" s="6" t="str">
        <f>'Old Invoices'!A221</f>
        <v>Chapleau Public Utilities Corp2375740008</v>
      </c>
      <c r="B221" s="6">
        <f>'Old Invoices'!B221</f>
        <v>2375740008</v>
      </c>
      <c r="C221" s="6" t="str">
        <f>'Old Invoices'!H221</f>
        <v>Common ST Lines</v>
      </c>
      <c r="D221" s="12">
        <f>'Old Invoices'!E221</f>
        <v>40845</v>
      </c>
      <c r="E221" s="10">
        <f>'Old Invoices'!G221</f>
        <v>201111</v>
      </c>
      <c r="F221" s="66">
        <f>'New Invoices'!J221</f>
        <v>111.52</v>
      </c>
      <c r="G221" s="67">
        <f>'Old Invoices'!J221</f>
        <v>111.52</v>
      </c>
      <c r="H221" s="68">
        <f t="shared" si="5"/>
        <v>0</v>
      </c>
    </row>
    <row r="222" spans="1:9" ht="12.75">
      <c r="A222" s="6" t="str">
        <f>'Old Invoices'!A222</f>
        <v>Chapleau Public Utilities Corp2375740008</v>
      </c>
      <c r="B222" s="6">
        <f>'Old Invoices'!B222</f>
        <v>2375740008</v>
      </c>
      <c r="C222" s="6" t="str">
        <f>'Old Invoices'!H222</f>
        <v>HVDS-HIGH</v>
      </c>
      <c r="D222" s="12">
        <f>'Old Invoices'!E222</f>
        <v>40845</v>
      </c>
      <c r="E222" s="10">
        <f>'Old Invoices'!G222</f>
        <v>201111</v>
      </c>
      <c r="F222" s="66">
        <f>'New Invoices'!J222</f>
        <v>2900.63</v>
      </c>
      <c r="G222" s="67">
        <f>'Old Invoices'!J222</f>
        <v>266.5</v>
      </c>
      <c r="H222" s="68">
        <f t="shared" si="5"/>
        <v>2634.13</v>
      </c>
      <c r="I222" s="78">
        <f>H222+G222</f>
        <v>2900.63</v>
      </c>
    </row>
    <row r="223" spans="1:9" ht="12.75">
      <c r="A223" s="6" t="str">
        <f>'Old Invoices'!A223</f>
        <v>Chapleau Public Utilities Corp2375740008</v>
      </c>
      <c r="B223" s="6">
        <f>'Old Invoices'!B223</f>
        <v>2375740008</v>
      </c>
      <c r="C223" s="6" t="str">
        <f>'Old Invoices'!H223</f>
        <v>RAR-2010-General</v>
      </c>
      <c r="D223" s="12">
        <f>'Old Invoices'!E223</f>
        <v>40845</v>
      </c>
      <c r="E223" s="10">
        <f>'Old Invoices'!G223</f>
        <v>201111</v>
      </c>
      <c r="F223" s="66">
        <f>'New Invoices'!J223</f>
        <v>0.82</v>
      </c>
      <c r="G223" s="67">
        <f>'Old Invoices'!J223</f>
        <v>0.82</v>
      </c>
      <c r="H223" s="68">
        <f t="shared" si="5"/>
        <v>0</v>
      </c>
    </row>
    <row r="224" spans="1:9" ht="12.75">
      <c r="A224" s="6" t="str">
        <f>'Old Invoices'!A224</f>
        <v>Chapleau Public Utilities Corp2375740008</v>
      </c>
      <c r="B224" s="6">
        <f>'Old Invoices'!B224</f>
        <v>2375740008</v>
      </c>
      <c r="C224" s="6" t="str">
        <f>'Old Invoices'!H224</f>
        <v>Tx Connection Charge Line</v>
      </c>
      <c r="D224" s="12">
        <f>'Old Invoices'!E224</f>
        <v>40845</v>
      </c>
      <c r="E224" s="10">
        <f>'Old Invoices'!G224</f>
        <v>201111</v>
      </c>
      <c r="F224" s="66">
        <f>'New Invoices'!J224</f>
        <v>1181.44</v>
      </c>
      <c r="G224" s="67">
        <f>'Old Invoices'!J224</f>
        <v>1181.44</v>
      </c>
      <c r="H224" s="68">
        <f t="shared" si="5"/>
        <v>0</v>
      </c>
    </row>
    <row r="225" spans="1:11" ht="12.75">
      <c r="A225" s="6" t="str">
        <f>'Old Invoices'!A225</f>
        <v>Chapleau Public Utilities Corp2375740008</v>
      </c>
      <c r="B225" s="6">
        <f>'Old Invoices'!B225</f>
        <v>2375740008</v>
      </c>
      <c r="C225" s="6" t="str">
        <f>'Old Invoices'!H225</f>
        <v>Transmission Network Charge</v>
      </c>
      <c r="D225" s="12">
        <f>'Old Invoices'!E225</f>
        <v>40845</v>
      </c>
      <c r="E225" s="10">
        <f>'Old Invoices'!G225</f>
        <v>201111</v>
      </c>
      <c r="F225" s="66">
        <f>'New Invoices'!J225</f>
        <v>4891.8999999999996</v>
      </c>
      <c r="G225" s="67">
        <f>'Old Invoices'!J225</f>
        <v>4891.8999999999996</v>
      </c>
      <c r="H225" s="68">
        <f t="shared" si="5"/>
        <v>0</v>
      </c>
    </row>
    <row r="226" spans="1:11" ht="12.75">
      <c r="A226" s="6" t="str">
        <f>'Old Invoices'!A226</f>
        <v>Chapleau Public Utilities Corp2375740008</v>
      </c>
      <c r="B226" s="6">
        <f>'Old Invoices'!B226</f>
        <v>2375740008</v>
      </c>
      <c r="C226" s="6" t="str">
        <f>'Old Invoices'!H226</f>
        <v>Common ST Lines</v>
      </c>
      <c r="D226" s="12">
        <f>'Old Invoices'!E226</f>
        <v>40877</v>
      </c>
      <c r="E226" s="10">
        <f>'Old Invoices'!G226</f>
        <v>201112</v>
      </c>
      <c r="F226" s="66">
        <f>'New Invoices'!J226</f>
        <v>101.32</v>
      </c>
      <c r="G226" s="67">
        <f>'Old Invoices'!J226</f>
        <v>101.32</v>
      </c>
      <c r="H226" s="68">
        <f t="shared" si="5"/>
        <v>0</v>
      </c>
    </row>
    <row r="227" spans="1:11" ht="12.75">
      <c r="A227" s="6" t="str">
        <f>'Old Invoices'!A227</f>
        <v>Chapleau Public Utilities Corp2375740008</v>
      </c>
      <c r="B227" s="6">
        <f>'Old Invoices'!B227</f>
        <v>2375740008</v>
      </c>
      <c r="C227" s="6" t="str">
        <f>'Old Invoices'!H227</f>
        <v>HVDS-HIGH</v>
      </c>
      <c r="D227" s="12">
        <f>'Old Invoices'!E227</f>
        <v>40877</v>
      </c>
      <c r="E227" s="10">
        <f>'Old Invoices'!G227</f>
        <v>201112</v>
      </c>
      <c r="F227" s="66">
        <f>'New Invoices'!J227</f>
        <v>3430.38</v>
      </c>
      <c r="G227" s="67">
        <f>'Old Invoices'!J227</f>
        <v>242.13</v>
      </c>
      <c r="H227" s="68">
        <f t="shared" si="5"/>
        <v>3188.25</v>
      </c>
      <c r="I227" s="78">
        <f>H227+G227</f>
        <v>3430.38</v>
      </c>
    </row>
    <row r="228" spans="1:11" ht="12.75">
      <c r="A228" s="6" t="str">
        <f>'Old Invoices'!A228</f>
        <v>Chapleau Public Utilities Corp2375740008</v>
      </c>
      <c r="B228" s="6">
        <f>'Old Invoices'!B228</f>
        <v>2375740008</v>
      </c>
      <c r="C228" s="6" t="str">
        <f>'Old Invoices'!H228</f>
        <v>RAR-2010-General</v>
      </c>
      <c r="D228" s="12">
        <f>'Old Invoices'!E228</f>
        <v>40877</v>
      </c>
      <c r="E228" s="10">
        <f>'Old Invoices'!G228</f>
        <v>201112</v>
      </c>
      <c r="F228" s="66">
        <f>'New Invoices'!J228</f>
        <v>0.75</v>
      </c>
      <c r="G228" s="67">
        <f>'Old Invoices'!J228</f>
        <v>0.75</v>
      </c>
      <c r="H228" s="68">
        <f t="shared" si="5"/>
        <v>0</v>
      </c>
    </row>
    <row r="229" spans="1:11" ht="12.75">
      <c r="A229" s="6" t="str">
        <f>'Old Invoices'!A229</f>
        <v>Chapleau Public Utilities Corp2375740008</v>
      </c>
      <c r="B229" s="6">
        <f>'Old Invoices'!B229</f>
        <v>2375740008</v>
      </c>
      <c r="C229" s="6" t="str">
        <f>'Old Invoices'!H229</f>
        <v>Tx Connection Charge Line</v>
      </c>
      <c r="D229" s="12">
        <f>'Old Invoices'!E229</f>
        <v>40877</v>
      </c>
      <c r="E229" s="10">
        <f>'Old Invoices'!G229</f>
        <v>201112</v>
      </c>
      <c r="F229" s="66">
        <f>'New Invoices'!J229</f>
        <v>1397.12</v>
      </c>
      <c r="G229" s="67">
        <f>'Old Invoices'!J229</f>
        <v>1397.12</v>
      </c>
      <c r="H229" s="68">
        <f t="shared" si="5"/>
        <v>0</v>
      </c>
    </row>
    <row r="230" spans="1:11" ht="12.75">
      <c r="A230" s="6" t="str">
        <f>'Old Invoices'!A230</f>
        <v>Chapleau Public Utilities Corp2375740008</v>
      </c>
      <c r="B230" s="6">
        <f>'Old Invoices'!B230</f>
        <v>2375740008</v>
      </c>
      <c r="C230" s="6" t="str">
        <f>'Old Invoices'!H230</f>
        <v>Transmission Network Charge</v>
      </c>
      <c r="D230" s="12">
        <f>'Old Invoices'!E230</f>
        <v>40877</v>
      </c>
      <c r="E230" s="10">
        <f>'Old Invoices'!G230</f>
        <v>201112</v>
      </c>
      <c r="F230" s="66">
        <f>'New Invoices'!J230</f>
        <v>5784.95</v>
      </c>
      <c r="G230" s="67">
        <f>'Old Invoices'!J230</f>
        <v>5784.95</v>
      </c>
      <c r="H230" s="68">
        <f t="shared" si="5"/>
        <v>0</v>
      </c>
    </row>
    <row r="231" spans="1:11" ht="12.75">
      <c r="A231" s="6" t="str">
        <f>'Old Invoices'!A231</f>
        <v>Chapleau Public Utilities Corp2375740008</v>
      </c>
      <c r="B231" s="6">
        <f>'Old Invoices'!B231</f>
        <v>2375740008</v>
      </c>
      <c r="C231" s="6" t="str">
        <f>'Old Invoices'!H231</f>
        <v>Common ST Lines</v>
      </c>
      <c r="D231" s="12">
        <f>'Old Invoices'!E231</f>
        <v>40908</v>
      </c>
      <c r="E231" s="10">
        <f>'Old Invoices'!G231</f>
        <v>201201</v>
      </c>
      <c r="F231" s="66">
        <f>'New Invoices'!J231</f>
        <v>3.17</v>
      </c>
      <c r="G231" s="67">
        <f>'Old Invoices'!J231</f>
        <v>3.17</v>
      </c>
      <c r="H231" s="68">
        <f t="shared" si="5"/>
        <v>0</v>
      </c>
    </row>
    <row r="232" spans="1:11" ht="12.75">
      <c r="A232" s="6" t="str">
        <f>'Old Invoices'!A232</f>
        <v>Chapleau Public Utilities Corp2375740008</v>
      </c>
      <c r="B232" s="6">
        <f>'Old Invoices'!B232</f>
        <v>2375740008</v>
      </c>
      <c r="C232" s="6" t="str">
        <f>'Old Invoices'!H232</f>
        <v>Common ST Lines</v>
      </c>
      <c r="D232" s="12">
        <f>'Old Invoices'!E232</f>
        <v>40908</v>
      </c>
      <c r="E232" s="10">
        <f>'Old Invoices'!G232</f>
        <v>201201</v>
      </c>
      <c r="F232" s="66">
        <f>'New Invoices'!J232</f>
        <v>96.42</v>
      </c>
      <c r="G232" s="67">
        <f>'Old Invoices'!J232</f>
        <v>96.42</v>
      </c>
      <c r="H232" s="68">
        <f t="shared" si="5"/>
        <v>0</v>
      </c>
    </row>
    <row r="233" spans="1:11" ht="12.75">
      <c r="A233" s="6" t="str">
        <f>'Old Invoices'!A233</f>
        <v>Chapleau Public Utilities Corp2375740008</v>
      </c>
      <c r="B233" s="6">
        <f>'Old Invoices'!B233</f>
        <v>2375740008</v>
      </c>
      <c r="C233" s="6" t="str">
        <f>'Old Invoices'!H233</f>
        <v>HVDS-HIGH</v>
      </c>
      <c r="D233" s="12">
        <f>'Old Invoices'!E233</f>
        <v>40908</v>
      </c>
      <c r="E233" s="10">
        <f>'Old Invoices'!G233</f>
        <v>201201</v>
      </c>
      <c r="F233" s="66">
        <f>'New Invoices'!J233</f>
        <v>120.1</v>
      </c>
      <c r="G233" s="67">
        <f>'Old Invoices'!J233</f>
        <v>7.57</v>
      </c>
      <c r="H233" s="68">
        <f t="shared" si="5"/>
        <v>112.53</v>
      </c>
      <c r="I233" s="78">
        <f>H233+G233</f>
        <v>120.1</v>
      </c>
    </row>
    <row r="234" spans="1:11" ht="12.75">
      <c r="A234" s="6" t="str">
        <f>'Old Invoices'!A234</f>
        <v>Chapleau Public Utilities Corp2375740008</v>
      </c>
      <c r="B234" s="6">
        <f>'Old Invoices'!B234</f>
        <v>2375740008</v>
      </c>
      <c r="C234" s="6" t="str">
        <f>'Old Invoices'!H234</f>
        <v>HVDS-HIGH</v>
      </c>
      <c r="D234" s="12">
        <f>'Old Invoices'!E234</f>
        <v>40908</v>
      </c>
      <c r="E234" s="10">
        <f>'Old Invoices'!G234</f>
        <v>201201</v>
      </c>
      <c r="F234" s="66">
        <f>'New Invoices'!J234</f>
        <v>3658.88</v>
      </c>
      <c r="G234" s="67">
        <f>'Old Invoices'!J234</f>
        <v>230.52</v>
      </c>
      <c r="H234" s="68">
        <f t="shared" si="5"/>
        <v>3428.36</v>
      </c>
      <c r="I234" s="78">
        <f>H234+G234</f>
        <v>3658.88</v>
      </c>
    </row>
    <row r="235" spans="1:11" ht="12.75">
      <c r="A235" s="6" t="str">
        <f>'Old Invoices'!A235</f>
        <v>Chapleau Public Utilities Corp2375740008</v>
      </c>
      <c r="B235" s="6">
        <f>'Old Invoices'!B235</f>
        <v>2375740008</v>
      </c>
      <c r="C235" s="6" t="str">
        <f>'Old Invoices'!H235</f>
        <v>RAR-2010-General</v>
      </c>
      <c r="D235" s="12">
        <f>'Old Invoices'!E235</f>
        <v>40908</v>
      </c>
      <c r="E235" s="10">
        <f>'Old Invoices'!G235</f>
        <v>201201</v>
      </c>
      <c r="F235" s="66">
        <f>'New Invoices'!J235</f>
        <v>0.02</v>
      </c>
      <c r="G235" s="67">
        <f>'Old Invoices'!J235</f>
        <v>0.02</v>
      </c>
      <c r="H235" s="68">
        <f t="shared" si="5"/>
        <v>0</v>
      </c>
    </row>
    <row r="236" spans="1:11" ht="12.75">
      <c r="A236" s="6" t="str">
        <f>'Old Invoices'!A236</f>
        <v>Chapleau Public Utilities Corp2375740008</v>
      </c>
      <c r="B236" s="6">
        <f>'Old Invoices'!B236</f>
        <v>2375740008</v>
      </c>
      <c r="C236" s="6" t="str">
        <f>'Old Invoices'!H236</f>
        <v>Tx Connection Charge Line</v>
      </c>
      <c r="D236" s="12">
        <f>'Old Invoices'!E236</f>
        <v>40908</v>
      </c>
      <c r="E236" s="10">
        <f>'Old Invoices'!G236</f>
        <v>201201</v>
      </c>
      <c r="F236" s="66">
        <f>'New Invoices'!J236</f>
        <v>1565.44</v>
      </c>
      <c r="G236" s="67">
        <f>'Old Invoices'!J236</f>
        <v>1565.44</v>
      </c>
      <c r="H236" s="68">
        <f t="shared" si="5"/>
        <v>0</v>
      </c>
    </row>
    <row r="237" spans="1:11" ht="12.75">
      <c r="A237" s="6" t="str">
        <f>'Old Invoices'!A237</f>
        <v>Chapleau Public Utilities Corp2375740008</v>
      </c>
      <c r="B237" s="6">
        <f>'Old Invoices'!B237</f>
        <v>2375740008</v>
      </c>
      <c r="C237" s="6" t="str">
        <f>'Old Invoices'!H237</f>
        <v>Transmission Network Charge</v>
      </c>
      <c r="D237" s="12">
        <f>'Old Invoices'!E237</f>
        <v>40908</v>
      </c>
      <c r="E237" s="10">
        <f>'Old Invoices'!G237</f>
        <v>201201</v>
      </c>
      <c r="F237" s="66">
        <f>'New Invoices'!J237</f>
        <v>6481.9</v>
      </c>
      <c r="G237" s="67">
        <f>'Old Invoices'!J237</f>
        <v>6481.9</v>
      </c>
      <c r="H237" s="68">
        <f t="shared" si="5"/>
        <v>0</v>
      </c>
      <c r="I237" s="80">
        <f>SUM(I170:I236)</f>
        <v>28616.890000000003</v>
      </c>
      <c r="J237" s="80">
        <f>SUM(H170:H237)</f>
        <v>24720.55</v>
      </c>
      <c r="K237" s="80">
        <f>I237-J237</f>
        <v>3896.3400000000038</v>
      </c>
    </row>
    <row r="238" spans="1:11" ht="12.75">
      <c r="A238" s="6" t="str">
        <f>'Old Invoices'!A238</f>
        <v>Chapleau Public Utilities Corp2375740008</v>
      </c>
      <c r="B238" s="6">
        <f>'Old Invoices'!B238</f>
        <v>2375740008</v>
      </c>
      <c r="C238" s="6" t="str">
        <f>'Old Invoices'!H238</f>
        <v>Common ST Lines</v>
      </c>
      <c r="D238" s="12">
        <f>'Old Invoices'!E238</f>
        <v>40940</v>
      </c>
      <c r="E238" s="10">
        <f>'Old Invoices'!G238</f>
        <v>201202</v>
      </c>
      <c r="F238" s="66">
        <f>'New Invoices'!J238</f>
        <v>98.2</v>
      </c>
      <c r="G238" s="67">
        <f>'Old Invoices'!J238</f>
        <v>98.2</v>
      </c>
      <c r="H238" s="68">
        <f t="shared" si="5"/>
        <v>0</v>
      </c>
    </row>
    <row r="239" spans="1:11" ht="12.75">
      <c r="A239" s="6" t="str">
        <f>'Old Invoices'!A239</f>
        <v>Chapleau Public Utilities Corp2375740008</v>
      </c>
      <c r="B239" s="6">
        <f>'Old Invoices'!B239</f>
        <v>2375740008</v>
      </c>
      <c r="C239" s="6" t="str">
        <f>'Old Invoices'!H239</f>
        <v>HVDS-HIGH</v>
      </c>
      <c r="D239" s="12">
        <f>'Old Invoices'!E239</f>
        <v>40940</v>
      </c>
      <c r="E239" s="10">
        <f>'Old Invoices'!G239</f>
        <v>201202</v>
      </c>
      <c r="F239" s="66">
        <f>'New Invoices'!J239</f>
        <v>3546.94</v>
      </c>
      <c r="G239" s="67">
        <f>'Old Invoices'!J239</f>
        <v>234.76</v>
      </c>
      <c r="H239" s="68">
        <f t="shared" si="5"/>
        <v>3312.1800000000003</v>
      </c>
      <c r="I239" s="78">
        <f>H239+G239</f>
        <v>3546.9400000000005</v>
      </c>
    </row>
    <row r="240" spans="1:11" ht="12.75">
      <c r="A240" s="6" t="str">
        <f>'Old Invoices'!A240</f>
        <v>Chapleau Public Utilities Corp2375740008</v>
      </c>
      <c r="B240" s="6">
        <f>'Old Invoices'!B240</f>
        <v>2375740008</v>
      </c>
      <c r="C240" s="6" t="str">
        <f>'Old Invoices'!H240</f>
        <v>Tx Connection Charge Line</v>
      </c>
      <c r="D240" s="12">
        <f>'Old Invoices'!E240</f>
        <v>40940</v>
      </c>
      <c r="E240" s="10">
        <f>'Old Invoices'!G240</f>
        <v>201202</v>
      </c>
      <c r="F240" s="66">
        <f>'New Invoices'!J240</f>
        <v>1470.08</v>
      </c>
      <c r="G240" s="67">
        <f>'Old Invoices'!J240</f>
        <v>1470.08</v>
      </c>
      <c r="H240" s="68">
        <f t="shared" si="5"/>
        <v>0</v>
      </c>
    </row>
    <row r="241" spans="1:9" ht="12.75">
      <c r="A241" s="6" t="str">
        <f>'Old Invoices'!A241</f>
        <v>Chapleau Public Utilities Corp2375740008</v>
      </c>
      <c r="B241" s="6">
        <f>'Old Invoices'!B241</f>
        <v>2375740008</v>
      </c>
      <c r="C241" s="6" t="str">
        <f>'Old Invoices'!H241</f>
        <v>Transmission Network Charge</v>
      </c>
      <c r="D241" s="12">
        <f>'Old Invoices'!E241</f>
        <v>40940</v>
      </c>
      <c r="E241" s="10">
        <f>'Old Invoices'!G241</f>
        <v>201202</v>
      </c>
      <c r="F241" s="66">
        <f>'New Invoices'!J241</f>
        <v>5745.2</v>
      </c>
      <c r="G241" s="67">
        <f>'Old Invoices'!J241</f>
        <v>5745.2</v>
      </c>
      <c r="H241" s="68">
        <f t="shared" si="5"/>
        <v>0</v>
      </c>
    </row>
    <row r="242" spans="1:9" ht="12.75">
      <c r="A242" s="6" t="str">
        <f>'Old Invoices'!A242</f>
        <v>Chapleau Public Utilities Corp2375740008</v>
      </c>
      <c r="B242" s="6">
        <f>'Old Invoices'!B242</f>
        <v>2375740008</v>
      </c>
      <c r="C242" s="6" t="str">
        <f>'Old Invoices'!H242</f>
        <v>Common ST Lines</v>
      </c>
      <c r="D242" s="12">
        <f>'Old Invoices'!E242</f>
        <v>40969</v>
      </c>
      <c r="E242" s="10">
        <f>'Old Invoices'!G242</f>
        <v>201203</v>
      </c>
      <c r="F242" s="66">
        <f>'New Invoices'!J242</f>
        <v>124.25</v>
      </c>
      <c r="G242" s="67">
        <f>'Old Invoices'!J242</f>
        <v>124.25</v>
      </c>
      <c r="H242" s="68">
        <f t="shared" si="5"/>
        <v>0</v>
      </c>
    </row>
    <row r="243" spans="1:9" ht="12.75">
      <c r="A243" s="6" t="str">
        <f>'Old Invoices'!A243</f>
        <v>Chapleau Public Utilities Corp2375740008</v>
      </c>
      <c r="B243" s="6">
        <f>'Old Invoices'!B243</f>
        <v>2375740008</v>
      </c>
      <c r="C243" s="6" t="str">
        <f>'Old Invoices'!H243</f>
        <v>HVDS-HIGH</v>
      </c>
      <c r="D243" s="12">
        <f>'Old Invoices'!E243</f>
        <v>40969</v>
      </c>
      <c r="E243" s="10">
        <f>'Old Invoices'!G243</f>
        <v>201203</v>
      </c>
      <c r="F243" s="66">
        <f>'New Invoices'!J243</f>
        <v>3566.1</v>
      </c>
      <c r="G243" s="67">
        <f>'Old Invoices'!J243</f>
        <v>297.04000000000002</v>
      </c>
      <c r="H243" s="68">
        <f t="shared" si="5"/>
        <v>3269.06</v>
      </c>
      <c r="I243" s="78">
        <f>H243+G243</f>
        <v>3566.1</v>
      </c>
    </row>
    <row r="244" spans="1:9" ht="12.75">
      <c r="A244" s="6" t="str">
        <f>'Old Invoices'!A244</f>
        <v>Chapleau Public Utilities Corp2375740008</v>
      </c>
      <c r="B244" s="6">
        <f>'Old Invoices'!B244</f>
        <v>2375740008</v>
      </c>
      <c r="C244" s="6" t="str">
        <f>'Old Invoices'!H244</f>
        <v>Tx Connection Charge Line</v>
      </c>
      <c r="D244" s="12">
        <f>'Old Invoices'!E244</f>
        <v>40969</v>
      </c>
      <c r="E244" s="10">
        <f>'Old Invoices'!G244</f>
        <v>201203</v>
      </c>
      <c r="F244" s="66">
        <f>'New Invoices'!J244</f>
        <v>1477.76</v>
      </c>
      <c r="G244" s="67">
        <f>'Old Invoices'!J244</f>
        <v>1477.76</v>
      </c>
      <c r="H244" s="68">
        <f t="shared" si="5"/>
        <v>0</v>
      </c>
    </row>
    <row r="245" spans="1:9" ht="12.75">
      <c r="A245" s="6" t="str">
        <f>'Old Invoices'!A245</f>
        <v>Chapleau Public Utilities Corp2375740008</v>
      </c>
      <c r="B245" s="6">
        <f>'Old Invoices'!B245</f>
        <v>2375740008</v>
      </c>
      <c r="C245" s="6" t="str">
        <f>'Old Invoices'!H245</f>
        <v>Transmission Network Charge</v>
      </c>
      <c r="D245" s="12">
        <f>'Old Invoices'!E245</f>
        <v>40969</v>
      </c>
      <c r="E245" s="10">
        <f>'Old Invoices'!G245</f>
        <v>201203</v>
      </c>
      <c r="F245" s="66">
        <f>'New Invoices'!J245</f>
        <v>6118.85</v>
      </c>
      <c r="G245" s="67">
        <f>'Old Invoices'!J245</f>
        <v>6118.85</v>
      </c>
      <c r="H245" s="68">
        <f t="shared" si="5"/>
        <v>0</v>
      </c>
    </row>
    <row r="246" spans="1:9" ht="12.75">
      <c r="A246" s="6" t="str">
        <f>'Old Invoices'!A246</f>
        <v>Chapleau Public Utilities Corp2375740008</v>
      </c>
      <c r="B246" s="6">
        <f>'Old Invoices'!B246</f>
        <v>2375740008</v>
      </c>
      <c r="C246" s="6" t="str">
        <f>'Old Invoices'!H246</f>
        <v>Common ST Lines</v>
      </c>
      <c r="D246" s="12">
        <f>'Old Invoices'!E246</f>
        <v>40998</v>
      </c>
      <c r="E246" s="10">
        <f>'Old Invoices'!G246</f>
        <v>201204</v>
      </c>
      <c r="F246" s="66">
        <f>'New Invoices'!J246</f>
        <v>114.9</v>
      </c>
      <c r="G246" s="67">
        <f>'Old Invoices'!J246</f>
        <v>114.9</v>
      </c>
      <c r="H246" s="68">
        <f t="shared" si="5"/>
        <v>0</v>
      </c>
    </row>
    <row r="247" spans="1:9" ht="12.75">
      <c r="A247" s="6" t="str">
        <f>'Old Invoices'!A247</f>
        <v>Chapleau Public Utilities Corp2375740008</v>
      </c>
      <c r="B247" s="6">
        <f>'Old Invoices'!B247</f>
        <v>2375740008</v>
      </c>
      <c r="C247" s="6" t="str">
        <f>'Old Invoices'!H247</f>
        <v>HVDS-HIGH</v>
      </c>
      <c r="D247" s="12">
        <f>'Old Invoices'!E247</f>
        <v>40998</v>
      </c>
      <c r="E247" s="10">
        <f>'Old Invoices'!G247</f>
        <v>201204</v>
      </c>
      <c r="F247" s="66">
        <f>'New Invoices'!J247</f>
        <v>2526.4499999999998</v>
      </c>
      <c r="G247" s="67">
        <f>'Old Invoices'!J247</f>
        <v>274.68</v>
      </c>
      <c r="H247" s="68">
        <f t="shared" si="5"/>
        <v>2251.77</v>
      </c>
      <c r="I247" s="78">
        <f>H247+G247</f>
        <v>2526.4499999999998</v>
      </c>
    </row>
    <row r="248" spans="1:9" ht="12.75">
      <c r="A248" s="6" t="str">
        <f>'Old Invoices'!A248</f>
        <v>Chapleau Public Utilities Corp2375740008</v>
      </c>
      <c r="B248" s="6">
        <f>'Old Invoices'!B248</f>
        <v>2375740008</v>
      </c>
      <c r="C248" s="6" t="str">
        <f>'Old Invoices'!H248</f>
        <v>Tx Connection Charge Line</v>
      </c>
      <c r="D248" s="12">
        <f>'Old Invoices'!E248</f>
        <v>40998</v>
      </c>
      <c r="E248" s="10">
        <f>'Old Invoices'!G248</f>
        <v>201204</v>
      </c>
      <c r="F248" s="66">
        <f>'New Invoices'!J248</f>
        <v>1047.04</v>
      </c>
      <c r="G248" s="67">
        <f>'Old Invoices'!J248</f>
        <v>1047.04</v>
      </c>
      <c r="H248" s="68">
        <f t="shared" si="5"/>
        <v>0</v>
      </c>
    </row>
    <row r="249" spans="1:9" ht="12.75">
      <c r="A249" s="6" t="str">
        <f>'Old Invoices'!A249</f>
        <v>Chapleau Public Utilities Corp2375740008</v>
      </c>
      <c r="B249" s="6">
        <f>'Old Invoices'!B249</f>
        <v>2375740008</v>
      </c>
      <c r="C249" s="6" t="str">
        <f>'Old Invoices'!H249</f>
        <v>Transmission Network Charge</v>
      </c>
      <c r="D249" s="12">
        <f>'Old Invoices'!E249</f>
        <v>40998</v>
      </c>
      <c r="E249" s="10">
        <f>'Old Invoices'!G249</f>
        <v>201204</v>
      </c>
      <c r="F249" s="66">
        <f>'New Invoices'!J249</f>
        <v>4335.3999999999996</v>
      </c>
      <c r="G249" s="67">
        <f>'Old Invoices'!J249</f>
        <v>4335.3999999999996</v>
      </c>
      <c r="H249" s="68">
        <f t="shared" si="5"/>
        <v>0</v>
      </c>
    </row>
    <row r="250" spans="1:9" ht="12.75">
      <c r="A250" s="6" t="str">
        <f>'Old Invoices'!A250</f>
        <v>Chapleau Public Utilities Corp2375740008</v>
      </c>
      <c r="B250" s="6">
        <f>'Old Invoices'!B250</f>
        <v>2375740008</v>
      </c>
      <c r="C250" s="6" t="str">
        <f>'Old Invoices'!H250</f>
        <v>Common ST Lines</v>
      </c>
      <c r="D250" s="12">
        <f>'Old Invoices'!E250</f>
        <v>41030</v>
      </c>
      <c r="E250" s="10">
        <f>'Old Invoices'!G250</f>
        <v>201205</v>
      </c>
      <c r="F250" s="66">
        <f>'New Invoices'!J250</f>
        <v>127.59</v>
      </c>
      <c r="G250" s="67">
        <f>'Old Invoices'!J250</f>
        <v>127.59</v>
      </c>
      <c r="H250" s="68">
        <f t="shared" si="5"/>
        <v>0</v>
      </c>
    </row>
    <row r="251" spans="1:9" ht="12.75">
      <c r="A251" s="6" t="str">
        <f>'Old Invoices'!A251</f>
        <v>Chapleau Public Utilities Corp2375740008</v>
      </c>
      <c r="B251" s="6">
        <f>'Old Invoices'!B251</f>
        <v>2375740008</v>
      </c>
      <c r="C251" s="6" t="str">
        <f>'Old Invoices'!H251</f>
        <v>HVDS-HIGH</v>
      </c>
      <c r="D251" s="12">
        <f>'Old Invoices'!E251</f>
        <v>41030</v>
      </c>
      <c r="E251" s="10">
        <f>'Old Invoices'!G251</f>
        <v>201205</v>
      </c>
      <c r="F251" s="66">
        <f>'New Invoices'!J251</f>
        <v>1914.8</v>
      </c>
      <c r="G251" s="67">
        <f>'Old Invoices'!J251</f>
        <v>305.02999999999997</v>
      </c>
      <c r="H251" s="68">
        <f t="shared" si="5"/>
        <v>1609.77</v>
      </c>
      <c r="I251" s="78">
        <f>H251+G251</f>
        <v>1914.8</v>
      </c>
    </row>
    <row r="252" spans="1:9" ht="12.75">
      <c r="A252" s="6" t="str">
        <f>'Old Invoices'!A252</f>
        <v>Chapleau Public Utilities Corp2375740008</v>
      </c>
      <c r="B252" s="6">
        <f>'Old Invoices'!B252</f>
        <v>2375740008</v>
      </c>
      <c r="C252" s="6" t="str">
        <f>'Old Invoices'!H252</f>
        <v>Tx Connection Charge Line</v>
      </c>
      <c r="D252" s="12">
        <f>'Old Invoices'!E252</f>
        <v>41030</v>
      </c>
      <c r="E252" s="10">
        <f>'Old Invoices'!G252</f>
        <v>201205</v>
      </c>
      <c r="F252" s="66">
        <f>'New Invoices'!J252</f>
        <v>793.6</v>
      </c>
      <c r="G252" s="67">
        <f>'Old Invoices'!J252</f>
        <v>793.6</v>
      </c>
      <c r="H252" s="68">
        <f t="shared" si="5"/>
        <v>0</v>
      </c>
    </row>
    <row r="253" spans="1:9" ht="12.75">
      <c r="A253" s="6" t="str">
        <f>'Old Invoices'!A253</f>
        <v>Chapleau Public Utilities Corp2375740008</v>
      </c>
      <c r="B253" s="6">
        <f>'Old Invoices'!B253</f>
        <v>2375740008</v>
      </c>
      <c r="C253" s="6" t="str">
        <f>'Old Invoices'!H253</f>
        <v>Transmission Network Charge</v>
      </c>
      <c r="D253" s="12">
        <f>'Old Invoices'!E253</f>
        <v>41030</v>
      </c>
      <c r="E253" s="10">
        <f>'Old Invoices'!G253</f>
        <v>201205</v>
      </c>
      <c r="F253" s="66">
        <f>'New Invoices'!J253</f>
        <v>3286</v>
      </c>
      <c r="G253" s="67">
        <f>'Old Invoices'!J253</f>
        <v>3286</v>
      </c>
      <c r="H253" s="68">
        <f t="shared" si="5"/>
        <v>0</v>
      </c>
    </row>
    <row r="254" spans="1:9" ht="12.75">
      <c r="A254" s="6" t="str">
        <f>'Old Invoices'!A254</f>
        <v>Chapleau Public Utilities Corp2375740008</v>
      </c>
      <c r="B254" s="6">
        <f>'Old Invoices'!B254</f>
        <v>2375740008</v>
      </c>
      <c r="C254" s="6" t="str">
        <f>'Old Invoices'!H254</f>
        <v>Common ST Lines</v>
      </c>
      <c r="D254" s="12">
        <f>'Old Invoices'!E254</f>
        <v>41060</v>
      </c>
      <c r="E254" s="10">
        <f>'Old Invoices'!G254</f>
        <v>201206</v>
      </c>
      <c r="F254" s="66">
        <f>'New Invoices'!J254</f>
        <v>150.97</v>
      </c>
      <c r="G254" s="67">
        <f>'Old Invoices'!J254</f>
        <v>150.97</v>
      </c>
      <c r="H254" s="68">
        <f t="shared" si="5"/>
        <v>0</v>
      </c>
    </row>
    <row r="255" spans="1:9" ht="12.75">
      <c r="A255" s="6" t="str">
        <f>'Old Invoices'!A255</f>
        <v>Chapleau Public Utilities Corp2375740008</v>
      </c>
      <c r="B255" s="6">
        <f>'Old Invoices'!B255</f>
        <v>2375740008</v>
      </c>
      <c r="C255" s="6" t="str">
        <f>'Old Invoices'!H255</f>
        <v>HVDS-HIGH</v>
      </c>
      <c r="D255" s="12">
        <f>'Old Invoices'!E255</f>
        <v>41060</v>
      </c>
      <c r="E255" s="10">
        <f>'Old Invoices'!G255</f>
        <v>201206</v>
      </c>
      <c r="F255" s="66">
        <f>'New Invoices'!J255</f>
        <v>1593.81</v>
      </c>
      <c r="G255" s="67">
        <f>'Old Invoices'!J255</f>
        <v>360.92</v>
      </c>
      <c r="H255" s="68">
        <f t="shared" si="5"/>
        <v>1232.8899999999999</v>
      </c>
      <c r="I255" s="78">
        <f>H255+G255</f>
        <v>1593.81</v>
      </c>
    </row>
    <row r="256" spans="1:9" ht="12.75">
      <c r="A256" s="6" t="str">
        <f>'Old Invoices'!A256</f>
        <v>Chapleau Public Utilities Corp2375740008</v>
      </c>
      <c r="B256" s="6">
        <f>'Old Invoices'!B256</f>
        <v>2375740008</v>
      </c>
      <c r="C256" s="6" t="str">
        <f>'Old Invoices'!H256</f>
        <v>Tx Connection Charge Line</v>
      </c>
      <c r="D256" s="12">
        <f>'Old Invoices'!E256</f>
        <v>41060</v>
      </c>
      <c r="E256" s="10">
        <f>'Old Invoices'!G256</f>
        <v>201206</v>
      </c>
      <c r="F256" s="66">
        <f>'New Invoices'!J256</f>
        <v>660.48</v>
      </c>
      <c r="G256" s="67">
        <f>'Old Invoices'!J256</f>
        <v>660.48</v>
      </c>
      <c r="H256" s="68">
        <f t="shared" si="5"/>
        <v>0</v>
      </c>
    </row>
    <row r="257" spans="1:9" ht="12.75">
      <c r="A257" s="6" t="str">
        <f>'Old Invoices'!A257</f>
        <v>Chapleau Public Utilities Corp2375740008</v>
      </c>
      <c r="B257" s="6">
        <f>'Old Invoices'!B257</f>
        <v>2375740008</v>
      </c>
      <c r="C257" s="6" t="str">
        <f>'Old Invoices'!H257</f>
        <v>Transmission Network Charge</v>
      </c>
      <c r="D257" s="12">
        <f>'Old Invoices'!E257</f>
        <v>41060</v>
      </c>
      <c r="E257" s="10">
        <f>'Old Invoices'!G257</f>
        <v>201206</v>
      </c>
      <c r="F257" s="66">
        <f>'New Invoices'!J257</f>
        <v>2734.8</v>
      </c>
      <c r="G257" s="67">
        <f>'Old Invoices'!J257</f>
        <v>2734.8</v>
      </c>
      <c r="H257" s="68">
        <f t="shared" si="5"/>
        <v>0</v>
      </c>
    </row>
    <row r="258" spans="1:9" ht="12.75">
      <c r="A258" s="6" t="str">
        <f>'Old Invoices'!A258</f>
        <v>Chapleau Public Utilities Corp2375740008</v>
      </c>
      <c r="B258" s="6">
        <f>'Old Invoices'!B258</f>
        <v>2375740008</v>
      </c>
      <c r="C258" s="6" t="str">
        <f>'Old Invoices'!H258</f>
        <v>Common ST Lines</v>
      </c>
      <c r="D258" s="12">
        <f>'Old Invoices'!E258</f>
        <v>41089</v>
      </c>
      <c r="E258" s="10">
        <f>'Old Invoices'!G258</f>
        <v>201207</v>
      </c>
      <c r="F258" s="66">
        <f>'New Invoices'!J258</f>
        <v>148.30000000000001</v>
      </c>
      <c r="G258" s="67">
        <f>'Old Invoices'!J258</f>
        <v>148.30000000000001</v>
      </c>
      <c r="H258" s="68">
        <f t="shared" si="5"/>
        <v>0</v>
      </c>
    </row>
    <row r="259" spans="1:9" ht="12.75">
      <c r="A259" s="6" t="str">
        <f>'Old Invoices'!A259</f>
        <v>Chapleau Public Utilities Corp2375740008</v>
      </c>
      <c r="B259" s="6">
        <f>'Old Invoices'!B259</f>
        <v>2375740008</v>
      </c>
      <c r="C259" s="6" t="str">
        <f>'Old Invoices'!H259</f>
        <v>HVDS-HIGH</v>
      </c>
      <c r="D259" s="12">
        <f>'Old Invoices'!E259</f>
        <v>41089</v>
      </c>
      <c r="E259" s="10">
        <f>'Old Invoices'!G259</f>
        <v>201207</v>
      </c>
      <c r="F259" s="66">
        <f>'New Invoices'!J259</f>
        <v>1486.81</v>
      </c>
      <c r="G259" s="67">
        <f>'Old Invoices'!J259</f>
        <v>354.53</v>
      </c>
      <c r="H259" s="68">
        <f t="shared" si="5"/>
        <v>1132.28</v>
      </c>
      <c r="I259" s="78">
        <f>H259+G259</f>
        <v>1486.81</v>
      </c>
    </row>
    <row r="260" spans="1:9" ht="12.75">
      <c r="A260" s="6" t="str">
        <f>'Old Invoices'!A260</f>
        <v>Chapleau Public Utilities Corp2375740008</v>
      </c>
      <c r="B260" s="6">
        <f>'Old Invoices'!B260</f>
        <v>2375740008</v>
      </c>
      <c r="C260" s="6" t="str">
        <f>'Old Invoices'!H260</f>
        <v>Tx Connection Charge Line</v>
      </c>
      <c r="D260" s="12">
        <f>'Old Invoices'!E260</f>
        <v>41089</v>
      </c>
      <c r="E260" s="10">
        <f>'Old Invoices'!G260</f>
        <v>201207</v>
      </c>
      <c r="F260" s="66">
        <f>'New Invoices'!J260</f>
        <v>615.67999999999995</v>
      </c>
      <c r="G260" s="67">
        <f>'Old Invoices'!J260</f>
        <v>615.67999999999995</v>
      </c>
      <c r="H260" s="68">
        <f t="shared" si="5"/>
        <v>0</v>
      </c>
    </row>
    <row r="261" spans="1:9" ht="12.75">
      <c r="A261" s="6" t="str">
        <f>'Old Invoices'!A261</f>
        <v>Chapleau Public Utilities Corp2375740008</v>
      </c>
      <c r="B261" s="6">
        <f>'Old Invoices'!B261</f>
        <v>2375740008</v>
      </c>
      <c r="C261" s="6" t="str">
        <f>'Old Invoices'!H261</f>
        <v>Transmission Network Charge</v>
      </c>
      <c r="D261" s="12">
        <f>'Old Invoices'!E261</f>
        <v>41089</v>
      </c>
      <c r="E261" s="10">
        <f>'Old Invoices'!G261</f>
        <v>201207</v>
      </c>
      <c r="F261" s="66">
        <f>'New Invoices'!J261</f>
        <v>2549.3000000000002</v>
      </c>
      <c r="G261" s="67">
        <f>'Old Invoices'!J261</f>
        <v>2549.3000000000002</v>
      </c>
      <c r="H261" s="68">
        <f t="shared" si="5"/>
        <v>0</v>
      </c>
    </row>
    <row r="262" spans="1:9" ht="12.75">
      <c r="A262" s="6" t="str">
        <f>'Old Invoices'!A262</f>
        <v>Chapleau Public Utilities Corp2375740008</v>
      </c>
      <c r="B262" s="6">
        <f>'Old Invoices'!B262</f>
        <v>2375740008</v>
      </c>
      <c r="C262" s="6" t="str">
        <f>'Old Invoices'!H262</f>
        <v>Common ST Lines</v>
      </c>
      <c r="D262" s="12">
        <f>'Old Invoices'!E262</f>
        <v>41121</v>
      </c>
      <c r="E262" s="10">
        <f>'Old Invoices'!G262</f>
        <v>201208</v>
      </c>
      <c r="F262" s="66">
        <f>'New Invoices'!J262</f>
        <v>140.28</v>
      </c>
      <c r="G262" s="67">
        <f>'Old Invoices'!J262</f>
        <v>140.28</v>
      </c>
      <c r="H262" s="68">
        <f t="shared" si="5"/>
        <v>0</v>
      </c>
    </row>
    <row r="263" spans="1:9" ht="12.75">
      <c r="A263" s="6" t="str">
        <f>'Old Invoices'!A263</f>
        <v>Chapleau Public Utilities Corp2375740008</v>
      </c>
      <c r="B263" s="6">
        <f>'Old Invoices'!B263</f>
        <v>2375740008</v>
      </c>
      <c r="C263" s="6" t="str">
        <f>'Old Invoices'!H263</f>
        <v>HVDS-HIGH</v>
      </c>
      <c r="D263" s="12">
        <f>'Old Invoices'!E263</f>
        <v>41121</v>
      </c>
      <c r="E263" s="10">
        <f>'Old Invoices'!G263</f>
        <v>201208</v>
      </c>
      <c r="F263" s="66">
        <f>'New Invoices'!J263</f>
        <v>1525.14</v>
      </c>
      <c r="G263" s="67">
        <f>'Old Invoices'!J263</f>
        <v>335.37</v>
      </c>
      <c r="H263" s="68">
        <f t="shared" si="5"/>
        <v>1189.77</v>
      </c>
      <c r="I263" s="78">
        <f>H263+G263</f>
        <v>1525.1399999999999</v>
      </c>
    </row>
    <row r="264" spans="1:9" ht="12.75">
      <c r="A264" s="6" t="str">
        <f>'Old Invoices'!A264</f>
        <v>Chapleau Public Utilities Corp2375740008</v>
      </c>
      <c r="B264" s="6">
        <f>'Old Invoices'!B264</f>
        <v>2375740008</v>
      </c>
      <c r="C264" s="6" t="str">
        <f>'Old Invoices'!H264</f>
        <v>Tx Connection Charge Line</v>
      </c>
      <c r="D264" s="12">
        <f>'Old Invoices'!E264</f>
        <v>41121</v>
      </c>
      <c r="E264" s="10">
        <f>'Old Invoices'!G264</f>
        <v>201208</v>
      </c>
      <c r="F264" s="66">
        <f>'New Invoices'!J264</f>
        <v>632.32000000000005</v>
      </c>
      <c r="G264" s="67">
        <f>'Old Invoices'!J264</f>
        <v>632.32000000000005</v>
      </c>
      <c r="H264" s="68">
        <f t="shared" si="5"/>
        <v>0</v>
      </c>
    </row>
    <row r="265" spans="1:9" ht="12.75">
      <c r="A265" s="6" t="str">
        <f>'Old Invoices'!A265</f>
        <v>Chapleau Public Utilities Corp2375740008</v>
      </c>
      <c r="B265" s="6">
        <f>'Old Invoices'!B265</f>
        <v>2375740008</v>
      </c>
      <c r="C265" s="6" t="str">
        <f>'Old Invoices'!H265</f>
        <v>Transmission Network Charge</v>
      </c>
      <c r="D265" s="12">
        <f>'Old Invoices'!E265</f>
        <v>41121</v>
      </c>
      <c r="E265" s="10">
        <f>'Old Invoices'!G265</f>
        <v>201208</v>
      </c>
      <c r="F265" s="66">
        <f>'New Invoices'!J265</f>
        <v>2618.1999999999998</v>
      </c>
      <c r="G265" s="67">
        <f>'Old Invoices'!J265</f>
        <v>2618.1999999999998</v>
      </c>
      <c r="H265" s="68">
        <f t="shared" si="5"/>
        <v>0</v>
      </c>
    </row>
    <row r="266" spans="1:9" ht="12.75">
      <c r="A266" s="6" t="str">
        <f>'Old Invoices'!A266</f>
        <v>Chapleau Public Utilities Corp2375740008</v>
      </c>
      <c r="B266" s="6">
        <f>'Old Invoices'!B266</f>
        <v>2375740008</v>
      </c>
      <c r="C266" s="6" t="str">
        <f>'Old Invoices'!H266</f>
        <v>Common ST Lines</v>
      </c>
      <c r="D266" s="12">
        <f>'Old Invoices'!E266</f>
        <v>41151</v>
      </c>
      <c r="E266" s="10">
        <f>'Old Invoices'!G266</f>
        <v>201209</v>
      </c>
      <c r="F266" s="66">
        <f>'New Invoices'!J266</f>
        <v>128.26</v>
      </c>
      <c r="G266" s="67">
        <f>'Old Invoices'!J266</f>
        <v>128.26</v>
      </c>
      <c r="H266" s="68">
        <f t="shared" si="5"/>
        <v>0</v>
      </c>
    </row>
    <row r="267" spans="1:9" ht="12.75">
      <c r="A267" s="6" t="str">
        <f>'Old Invoices'!A267</f>
        <v>Chapleau Public Utilities Corp2375740008</v>
      </c>
      <c r="B267" s="6">
        <f>'Old Invoices'!B267</f>
        <v>2375740008</v>
      </c>
      <c r="C267" s="6" t="str">
        <f>'Old Invoices'!H267</f>
        <v>HVDS-HIGH</v>
      </c>
      <c r="D267" s="12">
        <f>'Old Invoices'!E267</f>
        <v>41151</v>
      </c>
      <c r="E267" s="10">
        <f>'Old Invoices'!G267</f>
        <v>201209</v>
      </c>
      <c r="F267" s="66">
        <f>'New Invoices'!J267</f>
        <v>2001.04</v>
      </c>
      <c r="G267" s="67">
        <f>'Old Invoices'!J267</f>
        <v>306.62</v>
      </c>
      <c r="H267" s="68">
        <f t="shared" si="5"/>
        <v>1694.42</v>
      </c>
      <c r="I267" s="78">
        <f>H267+G267</f>
        <v>2001.04</v>
      </c>
    </row>
    <row r="268" spans="1:9" ht="12.75">
      <c r="A268" s="6" t="str">
        <f>'Old Invoices'!A268</f>
        <v>Chapleau Public Utilities Corp2375740008</v>
      </c>
      <c r="B268" s="6">
        <f>'Old Invoices'!B268</f>
        <v>2375740008</v>
      </c>
      <c r="C268" s="6" t="str">
        <f>'Old Invoices'!H268</f>
        <v>Tx Connection Charge Line</v>
      </c>
      <c r="D268" s="12">
        <f>'Old Invoices'!E268</f>
        <v>41151</v>
      </c>
      <c r="E268" s="10">
        <f>'Old Invoices'!G268</f>
        <v>201209</v>
      </c>
      <c r="F268" s="66">
        <f>'New Invoices'!J268</f>
        <v>828.8</v>
      </c>
      <c r="G268" s="67">
        <f>'Old Invoices'!J268</f>
        <v>828.8</v>
      </c>
      <c r="H268" s="68">
        <f t="shared" si="5"/>
        <v>0</v>
      </c>
    </row>
    <row r="269" spans="1:9" ht="12.75">
      <c r="A269" s="6" t="str">
        <f>'Old Invoices'!A269</f>
        <v>Chapleau Public Utilities Corp2375740008</v>
      </c>
      <c r="B269" s="6">
        <f>'Old Invoices'!B269</f>
        <v>2375740008</v>
      </c>
      <c r="C269" s="6" t="str">
        <f>'Old Invoices'!H269</f>
        <v>Transmission Network Charge</v>
      </c>
      <c r="D269" s="12">
        <f>'Old Invoices'!E269</f>
        <v>41151</v>
      </c>
      <c r="E269" s="10">
        <f>'Old Invoices'!G269</f>
        <v>201209</v>
      </c>
      <c r="F269" s="66">
        <f>'New Invoices'!J269</f>
        <v>3423.8</v>
      </c>
      <c r="G269" s="67">
        <f>'Old Invoices'!J269</f>
        <v>3423.8</v>
      </c>
      <c r="H269" s="68">
        <f t="shared" si="5"/>
        <v>0</v>
      </c>
    </row>
    <row r="270" spans="1:9" ht="12.75">
      <c r="A270" s="6" t="str">
        <f>'Old Invoices'!A270</f>
        <v>Chapleau Public Utilities Corp2375740008</v>
      </c>
      <c r="B270" s="6">
        <f>'Old Invoices'!B270</f>
        <v>2375740008</v>
      </c>
      <c r="C270" s="6" t="str">
        <f>'Old Invoices'!H270</f>
        <v>Common ST Lines</v>
      </c>
      <c r="D270" s="12">
        <f>'Old Invoices'!E270</f>
        <v>41181</v>
      </c>
      <c r="E270" s="10">
        <f>'Old Invoices'!G270</f>
        <v>201210</v>
      </c>
      <c r="F270" s="66">
        <f>'New Invoices'!J270</f>
        <v>107.55</v>
      </c>
      <c r="G270" s="67">
        <f>'Old Invoices'!J270</f>
        <v>107.55</v>
      </c>
      <c r="H270" s="68">
        <f t="shared" si="5"/>
        <v>0</v>
      </c>
    </row>
    <row r="271" spans="1:9" ht="12.75">
      <c r="A271" s="6" t="str">
        <f>'Old Invoices'!A271</f>
        <v>Chapleau Public Utilities Corp2375740008</v>
      </c>
      <c r="B271" s="6">
        <f>'Old Invoices'!B271</f>
        <v>2375740008</v>
      </c>
      <c r="C271" s="6" t="str">
        <f>'Old Invoices'!H271</f>
        <v>HVDS-HIGH</v>
      </c>
      <c r="D271" s="12">
        <f>'Old Invoices'!E271</f>
        <v>41181</v>
      </c>
      <c r="E271" s="10">
        <f>'Old Invoices'!G271</f>
        <v>201210</v>
      </c>
      <c r="F271" s="66">
        <f>'New Invoices'!J271</f>
        <v>2655.81</v>
      </c>
      <c r="G271" s="67">
        <f>'Old Invoices'!J271</f>
        <v>257.12</v>
      </c>
      <c r="H271" s="68">
        <f t="shared" si="5"/>
        <v>2398.69</v>
      </c>
      <c r="I271" s="78">
        <f>H271+G271</f>
        <v>2655.81</v>
      </c>
    </row>
    <row r="272" spans="1:9" ht="12.75">
      <c r="A272" s="6" t="str">
        <f>'Old Invoices'!A272</f>
        <v>Chapleau Public Utilities Corp2375740008</v>
      </c>
      <c r="B272" s="6">
        <f>'Old Invoices'!B272</f>
        <v>2375740008</v>
      </c>
      <c r="C272" s="6" t="str">
        <f>'Old Invoices'!H272</f>
        <v>Tx Connection Charge Line</v>
      </c>
      <c r="D272" s="12">
        <f>'Old Invoices'!E272</f>
        <v>41181</v>
      </c>
      <c r="E272" s="10">
        <f>'Old Invoices'!G272</f>
        <v>201210</v>
      </c>
      <c r="F272" s="66">
        <f>'New Invoices'!J272</f>
        <v>1100.8</v>
      </c>
      <c r="G272" s="67">
        <f>'Old Invoices'!J272</f>
        <v>1100.8</v>
      </c>
      <c r="H272" s="68">
        <f t="shared" si="5"/>
        <v>0</v>
      </c>
    </row>
    <row r="273" spans="1:9" ht="12.75">
      <c r="A273" s="6" t="str">
        <f>'Old Invoices'!A273</f>
        <v>Chapleau Public Utilities Corp2375740008</v>
      </c>
      <c r="B273" s="6">
        <f>'Old Invoices'!B273</f>
        <v>2375740008</v>
      </c>
      <c r="C273" s="6" t="str">
        <f>'Old Invoices'!H273</f>
        <v>Transmission Network Charge</v>
      </c>
      <c r="D273" s="12">
        <f>'Old Invoices'!E273</f>
        <v>41181</v>
      </c>
      <c r="E273" s="10">
        <f>'Old Invoices'!G273</f>
        <v>201210</v>
      </c>
      <c r="F273" s="66">
        <f>'New Invoices'!J273</f>
        <v>4558</v>
      </c>
      <c r="G273" s="67">
        <f>'Old Invoices'!J273</f>
        <v>4558</v>
      </c>
      <c r="H273" s="68">
        <f t="shared" si="5"/>
        <v>0</v>
      </c>
    </row>
    <row r="274" spans="1:9" ht="12.75">
      <c r="A274" s="6" t="str">
        <f>'Old Invoices'!A274</f>
        <v>Chapleau Public Utilities Corp2375740008</v>
      </c>
      <c r="B274" s="6">
        <f>'Old Invoices'!B274</f>
        <v>2375740008</v>
      </c>
      <c r="C274" s="6" t="str">
        <f>'Old Invoices'!H274</f>
        <v>Common ST Lines</v>
      </c>
      <c r="D274" s="12">
        <f>'Old Invoices'!E274</f>
        <v>41213</v>
      </c>
      <c r="E274" s="10">
        <f>'Old Invoices'!G274</f>
        <v>201211</v>
      </c>
      <c r="F274" s="66">
        <f>'New Invoices'!J274</f>
        <v>99.53</v>
      </c>
      <c r="G274" s="67">
        <f>'Old Invoices'!J274</f>
        <v>99.53</v>
      </c>
      <c r="H274" s="68">
        <f t="shared" si="5"/>
        <v>0</v>
      </c>
    </row>
    <row r="275" spans="1:9" ht="12.75">
      <c r="A275" s="6" t="str">
        <f>'Old Invoices'!A275</f>
        <v>Chapleau Public Utilities Corp2375740008</v>
      </c>
      <c r="B275" s="6">
        <f>'Old Invoices'!B275</f>
        <v>2375740008</v>
      </c>
      <c r="C275" s="6" t="str">
        <f>'Old Invoices'!H275</f>
        <v>HVDS-HIGH</v>
      </c>
      <c r="D275" s="12">
        <f>'Old Invoices'!E275</f>
        <v>41213</v>
      </c>
      <c r="E275" s="10">
        <f>'Old Invoices'!G275</f>
        <v>201211</v>
      </c>
      <c r="F275" s="66">
        <f>'New Invoices'!J275</f>
        <v>2925.7</v>
      </c>
      <c r="G275" s="67">
        <f>'Old Invoices'!J275</f>
        <v>237.95</v>
      </c>
      <c r="H275" s="68">
        <f t="shared" si="5"/>
        <v>2687.75</v>
      </c>
      <c r="I275" s="78">
        <f>H275+G275</f>
        <v>2925.7</v>
      </c>
    </row>
    <row r="276" spans="1:9" ht="12.75">
      <c r="A276" s="6" t="str">
        <f>'Old Invoices'!A276</f>
        <v>Chapleau Public Utilities Corp2375740008</v>
      </c>
      <c r="B276" s="6">
        <f>'Old Invoices'!B276</f>
        <v>2375740008</v>
      </c>
      <c r="C276" s="6" t="str">
        <f>'Old Invoices'!H276</f>
        <v>Tx Connection Charge Line</v>
      </c>
      <c r="D276" s="12">
        <f>'Old Invoices'!E276</f>
        <v>41213</v>
      </c>
      <c r="E276" s="10">
        <f>'Old Invoices'!G276</f>
        <v>201211</v>
      </c>
      <c r="F276" s="66">
        <f>'New Invoices'!J276</f>
        <v>1212.1600000000001</v>
      </c>
      <c r="G276" s="67">
        <f>'Old Invoices'!J276</f>
        <v>1212.1600000000001</v>
      </c>
      <c r="H276" s="68">
        <f t="shared" si="5"/>
        <v>0</v>
      </c>
    </row>
    <row r="277" spans="1:9" ht="12.75">
      <c r="A277" s="6" t="str">
        <f>'Old Invoices'!A277</f>
        <v>Chapleau Public Utilities Corp2375740008</v>
      </c>
      <c r="B277" s="6">
        <f>'Old Invoices'!B277</f>
        <v>2375740008</v>
      </c>
      <c r="C277" s="6" t="str">
        <f>'Old Invoices'!H277</f>
        <v>Transmission Network Charge</v>
      </c>
      <c r="D277" s="12">
        <f>'Old Invoices'!E277</f>
        <v>41213</v>
      </c>
      <c r="E277" s="10">
        <f>'Old Invoices'!G277</f>
        <v>201211</v>
      </c>
      <c r="F277" s="66">
        <f>'New Invoices'!J277</f>
        <v>5019.1000000000004</v>
      </c>
      <c r="G277" s="67">
        <f>'Old Invoices'!J277</f>
        <v>5019.1000000000004</v>
      </c>
      <c r="H277" s="68">
        <f t="shared" si="5"/>
        <v>0</v>
      </c>
    </row>
    <row r="278" spans="1:9" ht="12.75">
      <c r="A278" s="6" t="str">
        <f>'Old Invoices'!A278</f>
        <v>Chapleau Public Utilities Corp2375740008</v>
      </c>
      <c r="B278" s="6">
        <f>'Old Invoices'!B278</f>
        <v>2375740008</v>
      </c>
      <c r="C278" s="6" t="str">
        <f>'Old Invoices'!H278</f>
        <v>Common ST Lines</v>
      </c>
      <c r="D278" s="12">
        <f>'Old Invoices'!E278</f>
        <v>41242</v>
      </c>
      <c r="E278" s="10">
        <f>'Old Invoices'!G278</f>
        <v>201212</v>
      </c>
      <c r="F278" s="66">
        <f>'New Invoices'!J278</f>
        <v>100.2</v>
      </c>
      <c r="G278" s="67">
        <f>'Old Invoices'!J278</f>
        <v>100.2</v>
      </c>
      <c r="H278" s="68">
        <f t="shared" si="5"/>
        <v>0</v>
      </c>
    </row>
    <row r="279" spans="1:9" ht="12.75">
      <c r="A279" s="6" t="str">
        <f>'Old Invoices'!A279</f>
        <v>Chapleau Public Utilities Corp2375740008</v>
      </c>
      <c r="B279" s="6">
        <f>'Old Invoices'!B279</f>
        <v>2375740008</v>
      </c>
      <c r="C279" s="6" t="str">
        <f>'Old Invoices'!H279</f>
        <v>HVDS-HIGH</v>
      </c>
      <c r="D279" s="12">
        <f>'Old Invoices'!E279</f>
        <v>41242</v>
      </c>
      <c r="E279" s="10">
        <f>'Old Invoices'!G279</f>
        <v>201212</v>
      </c>
      <c r="F279" s="66">
        <f>'New Invoices'!J279</f>
        <v>3259.48</v>
      </c>
      <c r="G279" s="67">
        <f>'Old Invoices'!J279</f>
        <v>239.55</v>
      </c>
      <c r="H279" s="68">
        <f t="shared" si="5"/>
        <v>3019.93</v>
      </c>
      <c r="I279" s="78">
        <f>H279+G279</f>
        <v>3259.48</v>
      </c>
    </row>
    <row r="280" spans="1:9" ht="12.75">
      <c r="A280" s="6" t="str">
        <f>'Old Invoices'!A280</f>
        <v>Chapleau Public Utilities Corp2375740008</v>
      </c>
      <c r="B280" s="6">
        <f>'Old Invoices'!B280</f>
        <v>2375740008</v>
      </c>
      <c r="C280" s="6" t="str">
        <f>'Old Invoices'!H280</f>
        <v>Tx Connection Charge Line</v>
      </c>
      <c r="D280" s="12">
        <f>'Old Invoices'!E280</f>
        <v>41242</v>
      </c>
      <c r="E280" s="10">
        <f>'Old Invoices'!G280</f>
        <v>201212</v>
      </c>
      <c r="F280" s="66">
        <f>'New Invoices'!J280</f>
        <v>1350.4</v>
      </c>
      <c r="G280" s="67">
        <f>'Old Invoices'!J280</f>
        <v>1350.4</v>
      </c>
      <c r="H280" s="68">
        <f t="shared" ref="H280:H305" si="6">SUM(F280-G280)</f>
        <v>0</v>
      </c>
    </row>
    <row r="281" spans="1:9" ht="12.75">
      <c r="A281" s="6" t="str">
        <f>'Old Invoices'!A281</f>
        <v>Chapleau Public Utilities Corp2375740008</v>
      </c>
      <c r="B281" s="6">
        <f>'Old Invoices'!B281</f>
        <v>2375740008</v>
      </c>
      <c r="C281" s="6" t="str">
        <f>'Old Invoices'!H281</f>
        <v>Transmission Network Charge</v>
      </c>
      <c r="D281" s="12">
        <f>'Old Invoices'!E281</f>
        <v>41242</v>
      </c>
      <c r="E281" s="10">
        <f>'Old Invoices'!G281</f>
        <v>201212</v>
      </c>
      <c r="F281" s="66">
        <f>'New Invoices'!J281</f>
        <v>5591.5</v>
      </c>
      <c r="G281" s="67">
        <f>'Old Invoices'!J281</f>
        <v>5591.5</v>
      </c>
      <c r="H281" s="68">
        <f t="shared" si="6"/>
        <v>0</v>
      </c>
    </row>
    <row r="282" spans="1:9" ht="12.75">
      <c r="A282" s="6" t="str">
        <f>'Old Invoices'!A282</f>
        <v>Chapleau Public Utilities Corp2375740008</v>
      </c>
      <c r="B282" s="6">
        <f>'Old Invoices'!B282</f>
        <v>2375740008</v>
      </c>
      <c r="C282" s="6" t="str">
        <f>'Old Invoices'!H282</f>
        <v>Common ST Lines</v>
      </c>
      <c r="D282" s="12">
        <f>'Old Invoices'!E282</f>
        <v>41275</v>
      </c>
      <c r="E282" s="10">
        <f>'Old Invoices'!G282</f>
        <v>201301</v>
      </c>
      <c r="F282" s="66">
        <f>'New Invoices'!J282</f>
        <v>99.9</v>
      </c>
      <c r="G282" s="67">
        <f>'Old Invoices'!J282</f>
        <v>99.9</v>
      </c>
      <c r="H282" s="68">
        <f t="shared" si="6"/>
        <v>0</v>
      </c>
    </row>
    <row r="283" spans="1:9" ht="12.75">
      <c r="A283" s="6" t="str">
        <f>'Old Invoices'!A283</f>
        <v>Chapleau Public Utilities Corp2375740008</v>
      </c>
      <c r="B283" s="6">
        <f>'Old Invoices'!B283</f>
        <v>2375740008</v>
      </c>
      <c r="C283" s="6" t="str">
        <f>'Old Invoices'!H283</f>
        <v>HVDS-HIGH</v>
      </c>
      <c r="D283" s="12">
        <f>'Old Invoices'!E283</f>
        <v>41275</v>
      </c>
      <c r="E283" s="10">
        <f>'Old Invoices'!G283</f>
        <v>201301</v>
      </c>
      <c r="F283" s="66">
        <f>'New Invoices'!J283</f>
        <v>4204.47</v>
      </c>
      <c r="G283" s="67">
        <f>'Old Invoices'!J283</f>
        <v>238.87</v>
      </c>
      <c r="H283" s="68">
        <f t="shared" si="6"/>
        <v>3965.6000000000004</v>
      </c>
      <c r="I283" s="78">
        <f>H283+G283</f>
        <v>4204.47</v>
      </c>
    </row>
    <row r="284" spans="1:9" ht="12.75">
      <c r="A284" s="6" t="str">
        <f>'Old Invoices'!A284</f>
        <v>Chapleau Public Utilities Corp2375740008</v>
      </c>
      <c r="B284" s="6">
        <f>'Old Invoices'!B284</f>
        <v>2375740008</v>
      </c>
      <c r="C284" s="6" t="str">
        <f>'Old Invoices'!H284</f>
        <v>Rider 10A Incr Capital Vol 2013</v>
      </c>
      <c r="D284" s="12">
        <f>'Old Invoices'!E284</f>
        <v>41275</v>
      </c>
      <c r="E284" s="10">
        <f>'Old Invoices'!G284</f>
        <v>201301</v>
      </c>
      <c r="F284" s="66">
        <f>'New Invoices'!J284</f>
        <v>1.48</v>
      </c>
      <c r="G284" s="67">
        <f>'Old Invoices'!J284</f>
        <v>1.48</v>
      </c>
      <c r="H284" s="68">
        <f t="shared" si="6"/>
        <v>0</v>
      </c>
    </row>
    <row r="285" spans="1:9" ht="12.75">
      <c r="A285" s="6" t="str">
        <f>'Old Invoices'!A285</f>
        <v>Chapleau Public Utilities Corp2375740008</v>
      </c>
      <c r="B285" s="6">
        <f>'Old Invoices'!B285</f>
        <v>2375740008</v>
      </c>
      <c r="C285" s="6" t="str">
        <f>'Old Invoices'!H285</f>
        <v>Rider 11A Smart Grid Vol 2013</v>
      </c>
      <c r="D285" s="12">
        <f>'Old Invoices'!E285</f>
        <v>41275</v>
      </c>
      <c r="E285" s="10">
        <f>'Old Invoices'!G285</f>
        <v>201301</v>
      </c>
      <c r="F285" s="66">
        <f>'New Invoices'!J285</f>
        <v>1.18</v>
      </c>
      <c r="G285" s="67">
        <f>'Old Invoices'!J285</f>
        <v>1.18</v>
      </c>
      <c r="H285" s="68">
        <f t="shared" si="6"/>
        <v>0</v>
      </c>
    </row>
    <row r="286" spans="1:9" ht="12.75">
      <c r="A286" s="6" t="str">
        <f>'Old Invoices'!A286</f>
        <v>Chapleau Public Utilities Corp2375740008</v>
      </c>
      <c r="B286" s="6">
        <f>'Old Invoices'!B286</f>
        <v>2375740008</v>
      </c>
      <c r="C286" s="6" t="str">
        <f>'Old Invoices'!H286</f>
        <v>Rider 12 Shared Tax Savings 2013</v>
      </c>
      <c r="D286" s="12">
        <f>'Old Invoices'!E286</f>
        <v>41275</v>
      </c>
      <c r="E286" s="10">
        <f>'Old Invoices'!G286</f>
        <v>201301</v>
      </c>
      <c r="F286" s="66">
        <f>'New Invoices'!J286</f>
        <v>-0.15</v>
      </c>
      <c r="G286" s="67">
        <f>'Old Invoices'!J286</f>
        <v>-0.15</v>
      </c>
      <c r="H286" s="68">
        <f t="shared" si="6"/>
        <v>0</v>
      </c>
    </row>
    <row r="287" spans="1:9" ht="12.75">
      <c r="A287" s="6" t="str">
        <f>'Old Invoices'!A287</f>
        <v>Chapleau Public Utilities Corp2375740008</v>
      </c>
      <c r="B287" s="6">
        <f>'Old Invoices'!B287</f>
        <v>2375740008</v>
      </c>
      <c r="C287" s="6" t="str">
        <f>'Old Invoices'!H287</f>
        <v>Rider 9A Def Var 2012 General</v>
      </c>
      <c r="D287" s="12">
        <f>'Old Invoices'!E287</f>
        <v>41275</v>
      </c>
      <c r="E287" s="10">
        <f>'Old Invoices'!G287</f>
        <v>201301</v>
      </c>
      <c r="F287" s="66">
        <f>'New Invoices'!J287</f>
        <v>40.700000000000003</v>
      </c>
      <c r="G287" s="67">
        <f>'Old Invoices'!J287</f>
        <v>40.700000000000003</v>
      </c>
      <c r="H287" s="68">
        <f t="shared" si="6"/>
        <v>0</v>
      </c>
    </row>
    <row r="288" spans="1:9" ht="12.75">
      <c r="A288" s="6" t="str">
        <f>'Old Invoices'!A288</f>
        <v>Chapleau Public Utilities Corp2375740008</v>
      </c>
      <c r="B288" s="6">
        <f>'Old Invoices'!B288</f>
        <v>2375740008</v>
      </c>
      <c r="C288" s="6" t="str">
        <f>'Old Invoices'!H288</f>
        <v>Tx Connection Charge Line</v>
      </c>
      <c r="D288" s="12">
        <f>'Old Invoices'!E288</f>
        <v>41275</v>
      </c>
      <c r="E288" s="10">
        <f>'Old Invoices'!G288</f>
        <v>201301</v>
      </c>
      <c r="F288" s="66">
        <f>'New Invoices'!J288</f>
        <v>1885.1</v>
      </c>
      <c r="G288" s="67">
        <f>'Old Invoices'!J288</f>
        <v>1885.1</v>
      </c>
      <c r="H288" s="68">
        <f t="shared" si="6"/>
        <v>0</v>
      </c>
    </row>
    <row r="289" spans="1:11" ht="12.75">
      <c r="A289" s="6" t="str">
        <f>'Old Invoices'!A289</f>
        <v>Chapleau Public Utilities Corp2375740008</v>
      </c>
      <c r="B289" s="6">
        <f>'Old Invoices'!B289</f>
        <v>2375740008</v>
      </c>
      <c r="C289" s="6" t="str">
        <f>'Old Invoices'!H289</f>
        <v>Transmission Network Charge</v>
      </c>
      <c r="D289" s="12">
        <f>'Old Invoices'!E289</f>
        <v>41275</v>
      </c>
      <c r="E289" s="10">
        <f>'Old Invoices'!G289</f>
        <v>201301</v>
      </c>
      <c r="F289" s="66">
        <f>'New Invoices'!J289</f>
        <v>8563.74</v>
      </c>
      <c r="G289" s="67">
        <f>'Old Invoices'!J289</f>
        <v>8563.74</v>
      </c>
      <c r="H289" s="68">
        <f t="shared" si="6"/>
        <v>0</v>
      </c>
      <c r="I289" s="80">
        <f>SUM(I238:I288)</f>
        <v>31206.550000000003</v>
      </c>
      <c r="J289" s="80">
        <f>SUM(H238:H289)</f>
        <v>27764.11</v>
      </c>
      <c r="K289" s="80">
        <f>I289-J289</f>
        <v>3442.4400000000023</v>
      </c>
    </row>
    <row r="290" spans="1:11" ht="12.75">
      <c r="A290" s="6" t="str">
        <f>'Old Invoices'!A290</f>
        <v>Chapleau Public Utilities Corp2375740008</v>
      </c>
      <c r="B290" s="6">
        <f>'Old Invoices'!B290</f>
        <v>2375740008</v>
      </c>
      <c r="C290" s="6" t="str">
        <f>'Old Invoices'!H290</f>
        <v>Common ST Lines</v>
      </c>
      <c r="D290" s="12">
        <f>'Old Invoices'!E290</f>
        <v>41305</v>
      </c>
      <c r="E290" s="10">
        <f>'Old Invoices'!G290</f>
        <v>201302</v>
      </c>
      <c r="F290" s="66">
        <f>'New Invoices'!J290</f>
        <v>105.3</v>
      </c>
      <c r="G290" s="67">
        <f>'Old Invoices'!J290</f>
        <v>105.3</v>
      </c>
      <c r="H290" s="68">
        <f t="shared" si="6"/>
        <v>0</v>
      </c>
    </row>
    <row r="291" spans="1:11" ht="12.75">
      <c r="A291" s="6" t="str">
        <f>'Old Invoices'!A291</f>
        <v>Chapleau Public Utilities Corp2375740008</v>
      </c>
      <c r="B291" s="6">
        <f>'Old Invoices'!B291</f>
        <v>2375740008</v>
      </c>
      <c r="C291" s="6" t="str">
        <f>'Old Invoices'!H291</f>
        <v>HVDS-HIGH</v>
      </c>
      <c r="D291" s="12">
        <f>'Old Invoices'!E291</f>
        <v>41305</v>
      </c>
      <c r="E291" s="10">
        <f>'Old Invoices'!G291</f>
        <v>201302</v>
      </c>
      <c r="F291" s="66">
        <f>'New Invoices'!J291</f>
        <v>3776.76</v>
      </c>
      <c r="G291" s="67">
        <f>'Old Invoices'!J291</f>
        <v>251.78</v>
      </c>
      <c r="H291" s="68">
        <f t="shared" si="6"/>
        <v>3524.98</v>
      </c>
      <c r="I291" s="78">
        <f>H291+G291</f>
        <v>3776.76</v>
      </c>
    </row>
    <row r="292" spans="1:11" ht="12.75">
      <c r="A292" s="6" t="str">
        <f>'Old Invoices'!A292</f>
        <v>Chapleau Public Utilities Corp2375740008</v>
      </c>
      <c r="B292" s="6">
        <f>'Old Invoices'!B292</f>
        <v>2375740008</v>
      </c>
      <c r="C292" s="6" t="str">
        <f>'Old Invoices'!H292</f>
        <v>Rider 10A Incr Capital Vol 2013</v>
      </c>
      <c r="D292" s="12">
        <f>'Old Invoices'!E292</f>
        <v>41305</v>
      </c>
      <c r="E292" s="10">
        <f>'Old Invoices'!G292</f>
        <v>201302</v>
      </c>
      <c r="F292" s="66">
        <f>'New Invoices'!J292</f>
        <v>1.56</v>
      </c>
      <c r="G292" s="67">
        <f>'Old Invoices'!J292</f>
        <v>1.56</v>
      </c>
      <c r="H292" s="68">
        <f t="shared" si="6"/>
        <v>0</v>
      </c>
    </row>
    <row r="293" spans="1:11" ht="12.75">
      <c r="A293" s="6" t="str">
        <f>'Old Invoices'!A293</f>
        <v>Chapleau Public Utilities Corp2375740008</v>
      </c>
      <c r="B293" s="6">
        <f>'Old Invoices'!B293</f>
        <v>2375740008</v>
      </c>
      <c r="C293" s="6" t="str">
        <f>'Old Invoices'!H293</f>
        <v>Rider 11A Smart Grid Vol 2013</v>
      </c>
      <c r="D293" s="12">
        <f>'Old Invoices'!E293</f>
        <v>41305</v>
      </c>
      <c r="E293" s="10">
        <f>'Old Invoices'!G293</f>
        <v>201302</v>
      </c>
      <c r="F293" s="66">
        <f>'New Invoices'!J293</f>
        <v>1.25</v>
      </c>
      <c r="G293" s="67">
        <f>'Old Invoices'!J293</f>
        <v>1.25</v>
      </c>
      <c r="H293" s="68">
        <f t="shared" si="6"/>
        <v>0</v>
      </c>
    </row>
    <row r="294" spans="1:11" ht="12.75">
      <c r="A294" s="6" t="str">
        <f>'Old Invoices'!A294</f>
        <v>Chapleau Public Utilities Corp2375740008</v>
      </c>
      <c r="B294" s="6">
        <f>'Old Invoices'!B294</f>
        <v>2375740008</v>
      </c>
      <c r="C294" s="6" t="str">
        <f>'Old Invoices'!H294</f>
        <v>Rider 12 Shared Tax Savings 2013</v>
      </c>
      <c r="D294" s="12">
        <f>'Old Invoices'!E294</f>
        <v>41305</v>
      </c>
      <c r="E294" s="10">
        <f>'Old Invoices'!G294</f>
        <v>201302</v>
      </c>
      <c r="F294" s="66">
        <f>'New Invoices'!J294</f>
        <v>-0.16</v>
      </c>
      <c r="G294" s="67">
        <f>'Old Invoices'!J294</f>
        <v>-0.16</v>
      </c>
      <c r="H294" s="68">
        <f t="shared" si="6"/>
        <v>0</v>
      </c>
    </row>
    <row r="295" spans="1:11" ht="12.75">
      <c r="A295" s="6" t="str">
        <f>'Old Invoices'!A295</f>
        <v>Chapleau Public Utilities Corp2375740008</v>
      </c>
      <c r="B295" s="6">
        <f>'Old Invoices'!B295</f>
        <v>2375740008</v>
      </c>
      <c r="C295" s="6" t="str">
        <f>'Old Invoices'!H295</f>
        <v>Rider 9A Def Var 2012 General</v>
      </c>
      <c r="D295" s="12">
        <f>'Old Invoices'!E295</f>
        <v>41305</v>
      </c>
      <c r="E295" s="10">
        <f>'Old Invoices'!G295</f>
        <v>201302</v>
      </c>
      <c r="F295" s="66">
        <f>'New Invoices'!J295</f>
        <v>42.9</v>
      </c>
      <c r="G295" s="67">
        <f>'Old Invoices'!J295</f>
        <v>42.9</v>
      </c>
      <c r="H295" s="68">
        <f t="shared" si="6"/>
        <v>0</v>
      </c>
    </row>
    <row r="296" spans="1:11" ht="12.75">
      <c r="A296" s="6" t="str">
        <f>'Old Invoices'!A296</f>
        <v>Chapleau Public Utilities Corp2375740008</v>
      </c>
      <c r="B296" s="6">
        <f>'Old Invoices'!B296</f>
        <v>2375740008</v>
      </c>
      <c r="C296" s="6" t="str">
        <f>'Old Invoices'!H296</f>
        <v>Tx Connection Charge Line</v>
      </c>
      <c r="D296" s="12">
        <f>'Old Invoices'!E296</f>
        <v>41305</v>
      </c>
      <c r="E296" s="10">
        <f>'Old Invoices'!G296</f>
        <v>201302</v>
      </c>
      <c r="F296" s="66">
        <f>'New Invoices'!J296</f>
        <v>1693.3</v>
      </c>
      <c r="G296" s="67">
        <f>'Old Invoices'!J296</f>
        <v>1693.3</v>
      </c>
      <c r="H296" s="68">
        <f t="shared" si="6"/>
        <v>0</v>
      </c>
    </row>
    <row r="297" spans="1:11" ht="12.75">
      <c r="A297" s="6" t="str">
        <f>'Old Invoices'!A297</f>
        <v>Chapleau Public Utilities Corp2375740008</v>
      </c>
      <c r="B297" s="6">
        <f>'Old Invoices'!B297</f>
        <v>2375740008</v>
      </c>
      <c r="C297" s="6" t="str">
        <f>'Old Invoices'!H297</f>
        <v>Transmission Network Charge</v>
      </c>
      <c r="D297" s="12">
        <f>'Old Invoices'!E297</f>
        <v>41305</v>
      </c>
      <c r="E297" s="10">
        <f>'Old Invoices'!G297</f>
        <v>201302</v>
      </c>
      <c r="F297" s="66">
        <f>'New Invoices'!J297</f>
        <v>7692.42</v>
      </c>
      <c r="G297" s="67">
        <f>'Old Invoices'!J297</f>
        <v>7692.42</v>
      </c>
      <c r="H297" s="68">
        <f t="shared" si="6"/>
        <v>0</v>
      </c>
    </row>
    <row r="298" spans="1:11" ht="12.75">
      <c r="A298" s="6" t="str">
        <f>'Old Invoices'!A298</f>
        <v>Chapleau Public Utilities Corp2375740008</v>
      </c>
      <c r="B298" s="6">
        <f>'Old Invoices'!B298</f>
        <v>2375740008</v>
      </c>
      <c r="C298" s="6" t="str">
        <f>'Old Invoices'!H298</f>
        <v>Common ST Lines</v>
      </c>
      <c r="D298" s="12">
        <f>'Old Invoices'!E298</f>
        <v>41334</v>
      </c>
      <c r="E298" s="10">
        <f>'Old Invoices'!G298</f>
        <v>201303</v>
      </c>
      <c r="F298" s="66">
        <f>'New Invoices'!J298</f>
        <v>102.6</v>
      </c>
      <c r="G298" s="67">
        <f>'Old Invoices'!J298</f>
        <v>102.6</v>
      </c>
      <c r="H298" s="68">
        <f t="shared" si="6"/>
        <v>0</v>
      </c>
    </row>
    <row r="299" spans="1:11" ht="12.75">
      <c r="A299" s="6" t="str">
        <f>'Old Invoices'!A299</f>
        <v>Chapleau Public Utilities Corp2375740008</v>
      </c>
      <c r="B299" s="6">
        <f>'Old Invoices'!B299</f>
        <v>2375740008</v>
      </c>
      <c r="C299" s="6" t="str">
        <f>'Old Invoices'!H299</f>
        <v>HVDS-HIGH</v>
      </c>
      <c r="D299" s="12">
        <f>'Old Invoices'!E299</f>
        <v>41334</v>
      </c>
      <c r="E299" s="10">
        <f>'Old Invoices'!G299</f>
        <v>201303</v>
      </c>
      <c r="F299" s="66">
        <f>'New Invoices'!J299</f>
        <v>3252.21</v>
      </c>
      <c r="G299" s="67">
        <f>'Old Invoices'!J299</f>
        <v>245.33</v>
      </c>
      <c r="H299" s="68">
        <f t="shared" si="6"/>
        <v>3006.88</v>
      </c>
      <c r="I299" s="78">
        <f>H299+G299</f>
        <v>3252.21</v>
      </c>
    </row>
    <row r="300" spans="1:11" ht="12.75">
      <c r="A300" s="6" t="str">
        <f>'Old Invoices'!A300</f>
        <v>Chapleau Public Utilities Corp2375740008</v>
      </c>
      <c r="B300" s="6">
        <f>'Old Invoices'!B300</f>
        <v>2375740008</v>
      </c>
      <c r="C300" s="6" t="str">
        <f>'Old Invoices'!H300</f>
        <v>Rider 10A Incr Capital Vol 2013</v>
      </c>
      <c r="D300" s="12">
        <f>'Old Invoices'!E300</f>
        <v>41334</v>
      </c>
      <c r="E300" s="10">
        <f>'Old Invoices'!G300</f>
        <v>201303</v>
      </c>
      <c r="F300" s="66">
        <f>'New Invoices'!J300</f>
        <v>1.52</v>
      </c>
      <c r="G300" s="67">
        <f>'Old Invoices'!J300</f>
        <v>1.52</v>
      </c>
      <c r="H300" s="68">
        <f t="shared" si="6"/>
        <v>0</v>
      </c>
    </row>
    <row r="301" spans="1:11" ht="12.75">
      <c r="A301" s="6" t="str">
        <f>'Old Invoices'!A301</f>
        <v>Chapleau Public Utilities Corp2375740008</v>
      </c>
      <c r="B301" s="6">
        <f>'Old Invoices'!B301</f>
        <v>2375740008</v>
      </c>
      <c r="C301" s="6" t="str">
        <f>'Old Invoices'!H301</f>
        <v>Rider 11A Smart Grid Vol 2013</v>
      </c>
      <c r="D301" s="12">
        <f>'Old Invoices'!E301</f>
        <v>41334</v>
      </c>
      <c r="E301" s="10">
        <f>'Old Invoices'!G301</f>
        <v>201303</v>
      </c>
      <c r="F301" s="66">
        <f>'New Invoices'!J301</f>
        <v>1.22</v>
      </c>
      <c r="G301" s="67">
        <f>'Old Invoices'!J301</f>
        <v>1.22</v>
      </c>
      <c r="H301" s="68">
        <f t="shared" si="6"/>
        <v>0</v>
      </c>
    </row>
    <row r="302" spans="1:11" ht="12.75">
      <c r="A302" s="6" t="str">
        <f>'Old Invoices'!A302</f>
        <v>Chapleau Public Utilities Corp2375740008</v>
      </c>
      <c r="B302" s="6">
        <f>'Old Invoices'!B302</f>
        <v>2375740008</v>
      </c>
      <c r="C302" s="6" t="str">
        <f>'Old Invoices'!H302</f>
        <v>Rider 12 Shared Tax Savings 2013</v>
      </c>
      <c r="D302" s="12">
        <f>'Old Invoices'!E302</f>
        <v>41334</v>
      </c>
      <c r="E302" s="10">
        <f>'Old Invoices'!G302</f>
        <v>201303</v>
      </c>
      <c r="F302" s="66">
        <f>'New Invoices'!J302</f>
        <v>-0.15</v>
      </c>
      <c r="G302" s="67">
        <f>'Old Invoices'!J302</f>
        <v>-0.15</v>
      </c>
      <c r="H302" s="68">
        <f t="shared" si="6"/>
        <v>0</v>
      </c>
    </row>
    <row r="303" spans="1:11" ht="12.75">
      <c r="A303" s="6" t="str">
        <f>'Old Invoices'!A303</f>
        <v>Chapleau Public Utilities Corp2375740008</v>
      </c>
      <c r="B303" s="6">
        <f>'Old Invoices'!B303</f>
        <v>2375740008</v>
      </c>
      <c r="C303" s="6" t="str">
        <f>'Old Invoices'!H303</f>
        <v>Rider 9A Def Var 2012 General</v>
      </c>
      <c r="D303" s="12">
        <f>'Old Invoices'!E303</f>
        <v>41334</v>
      </c>
      <c r="E303" s="10">
        <f>'Old Invoices'!G303</f>
        <v>201303</v>
      </c>
      <c r="F303" s="66">
        <f>'New Invoices'!J303</f>
        <v>41.8</v>
      </c>
      <c r="G303" s="67">
        <f>'Old Invoices'!J303</f>
        <v>41.8</v>
      </c>
      <c r="H303" s="68">
        <f t="shared" si="6"/>
        <v>0</v>
      </c>
    </row>
    <row r="304" spans="1:11" ht="12.75">
      <c r="A304" s="6" t="str">
        <f>'Old Invoices'!A304</f>
        <v>Chapleau Public Utilities Corp2375740008</v>
      </c>
      <c r="B304" s="6">
        <f>'Old Invoices'!B304</f>
        <v>2375740008</v>
      </c>
      <c r="C304" s="6" t="str">
        <f>'Old Invoices'!H304</f>
        <v>Tx Connection Charge Line</v>
      </c>
      <c r="D304" s="12">
        <f>'Old Invoices'!E304</f>
        <v>41334</v>
      </c>
      <c r="E304" s="10">
        <f>'Old Invoices'!G304</f>
        <v>201303</v>
      </c>
      <c r="F304" s="66">
        <f>'New Invoices'!J304</f>
        <v>1458.8</v>
      </c>
      <c r="G304" s="67">
        <f>'Old Invoices'!J304</f>
        <v>1458.8</v>
      </c>
      <c r="H304" s="68">
        <f t="shared" si="6"/>
        <v>0</v>
      </c>
    </row>
    <row r="305" spans="1:12" ht="12.75">
      <c r="A305" s="6" t="str">
        <f>'Old Invoices'!A305</f>
        <v>Chapleau Public Utilities Corp2375740008</v>
      </c>
      <c r="B305" s="6">
        <f>'Old Invoices'!B305</f>
        <v>2375740008</v>
      </c>
      <c r="C305" s="6" t="str">
        <f>'Old Invoices'!H305</f>
        <v>Transmission Network Charge</v>
      </c>
      <c r="D305" s="12">
        <f>'Old Invoices'!E305</f>
        <v>41334</v>
      </c>
      <c r="E305" s="10">
        <f>'Old Invoices'!G305</f>
        <v>201303</v>
      </c>
      <c r="F305" s="66">
        <f>'New Invoices'!J305</f>
        <v>6627.12</v>
      </c>
      <c r="G305" s="67">
        <f>'Old Invoices'!J305</f>
        <v>6627.12</v>
      </c>
      <c r="H305" s="68">
        <f t="shared" si="6"/>
        <v>0</v>
      </c>
      <c r="I305" s="80">
        <f>SUM(I290:I304)</f>
        <v>7028.97</v>
      </c>
      <c r="J305" s="80">
        <f>SUM(H290:H305)</f>
        <v>6531.8600000000006</v>
      </c>
      <c r="K305" s="80">
        <f>I305-J305</f>
        <v>497.10999999999967</v>
      </c>
    </row>
    <row r="306" spans="1:12" ht="12.75">
      <c r="A306" s="56"/>
      <c r="B306" s="3"/>
      <c r="C306" s="3"/>
      <c r="D306" s="3"/>
      <c r="E306" s="14"/>
      <c r="H306" s="2"/>
      <c r="I306" s="2"/>
      <c r="J306" s="2"/>
      <c r="K306" s="2"/>
      <c r="L306" s="2"/>
    </row>
    <row r="307" spans="1:12" ht="12.75">
      <c r="A307" s="56"/>
      <c r="B307" s="3"/>
      <c r="C307" s="3"/>
      <c r="D307" s="3"/>
      <c r="E307" s="14"/>
      <c r="H307" s="26">
        <f>SUM(H2:H306)</f>
        <v>93387.02</v>
      </c>
      <c r="I307" s="2"/>
      <c r="J307" s="2"/>
      <c r="K307" s="2"/>
      <c r="L307" s="2"/>
    </row>
    <row r="308" spans="1:12" ht="12.75">
      <c r="A308" s="56"/>
      <c r="B308" s="3"/>
      <c r="C308" s="3"/>
      <c r="D308" s="3"/>
      <c r="E308" s="14"/>
      <c r="H308" s="2"/>
      <c r="I308" s="2"/>
      <c r="J308" s="2"/>
      <c r="K308" s="2"/>
      <c r="L308" s="2"/>
    </row>
    <row r="309" spans="1:12" ht="12.75">
      <c r="A309" s="56"/>
      <c r="B309" s="3"/>
      <c r="C309" s="3"/>
      <c r="D309" s="3"/>
      <c r="E309" s="14"/>
      <c r="H309" s="2"/>
      <c r="I309" s="2"/>
      <c r="J309" s="2"/>
      <c r="K309" s="2"/>
      <c r="L309" s="2"/>
    </row>
    <row r="310" spans="1:12" ht="12.75">
      <c r="A310" s="56"/>
      <c r="B310" s="3"/>
      <c r="C310" s="3"/>
      <c r="D310" s="3"/>
      <c r="E310" s="14"/>
      <c r="H310" s="2"/>
      <c r="I310" s="2"/>
      <c r="J310" s="2"/>
      <c r="K310" s="2"/>
      <c r="L310" s="2"/>
    </row>
    <row r="311" spans="1:12" ht="12.75">
      <c r="A311" s="56"/>
      <c r="B311" s="3"/>
      <c r="C311" s="3"/>
      <c r="D311" s="3"/>
      <c r="E311" s="14"/>
      <c r="H311" s="2"/>
      <c r="I311" s="2"/>
      <c r="J311" s="2"/>
      <c r="K311" s="2"/>
      <c r="L311" s="2"/>
    </row>
    <row r="312" spans="1:12" ht="12.75">
      <c r="A312" s="56"/>
      <c r="B312" s="3"/>
      <c r="C312" s="3"/>
      <c r="D312" s="3"/>
      <c r="E312" s="14"/>
      <c r="H312" s="2"/>
      <c r="I312" s="2"/>
      <c r="J312" s="2"/>
      <c r="K312" s="2"/>
      <c r="L312" s="2"/>
    </row>
    <row r="313" spans="1:12" ht="12.75">
      <c r="A313" s="56"/>
      <c r="B313" s="3"/>
      <c r="C313" s="3"/>
      <c r="D313" s="3"/>
      <c r="E313" s="14"/>
      <c r="H313" s="2"/>
      <c r="I313" s="2"/>
      <c r="J313" s="2"/>
      <c r="K313" s="2"/>
      <c r="L313" s="2"/>
    </row>
    <row r="314" spans="1:12" ht="12.75">
      <c r="A314" s="56"/>
      <c r="B314" s="3"/>
      <c r="C314" s="3"/>
      <c r="D314" s="3"/>
      <c r="E314" s="14"/>
      <c r="H314" s="2"/>
      <c r="I314" s="2"/>
      <c r="J314" s="2"/>
      <c r="K314" s="2"/>
      <c r="L314" s="2"/>
    </row>
    <row r="315" spans="1:12" ht="12.75">
      <c r="A315" s="56"/>
      <c r="B315" s="3"/>
      <c r="C315" s="3"/>
      <c r="D315" s="3"/>
      <c r="E315" s="14"/>
      <c r="H315" s="2"/>
      <c r="I315" s="2"/>
      <c r="J315" s="2"/>
      <c r="K315" s="2"/>
      <c r="L315" s="2"/>
    </row>
    <row r="316" spans="1:12" ht="12.75">
      <c r="A316" s="56"/>
      <c r="B316" s="3"/>
      <c r="C316" s="3"/>
      <c r="D316" s="3"/>
      <c r="E316" s="14"/>
      <c r="H316" s="2"/>
      <c r="I316" s="2"/>
      <c r="J316" s="2"/>
      <c r="K316" s="2"/>
      <c r="L316" s="2"/>
    </row>
    <row r="317" spans="1:12" ht="12.75">
      <c r="A317" s="56"/>
      <c r="B317" s="3"/>
      <c r="C317" s="3"/>
      <c r="D317" s="3"/>
      <c r="E317" s="14"/>
      <c r="H317" s="2"/>
      <c r="I317" s="2"/>
      <c r="J317" s="2"/>
      <c r="K317" s="2"/>
      <c r="L317" s="2"/>
    </row>
    <row r="318" spans="1:12" ht="12.75">
      <c r="A318" s="56"/>
      <c r="B318" s="3"/>
      <c r="C318" s="3"/>
      <c r="D318" s="3"/>
      <c r="E318" s="14"/>
      <c r="H318" s="2"/>
      <c r="I318" s="2"/>
      <c r="J318" s="2"/>
      <c r="K318" s="2"/>
      <c r="L318" s="2"/>
    </row>
    <row r="319" spans="1:12" ht="12.75">
      <c r="A319" s="56"/>
      <c r="B319" s="3"/>
      <c r="C319" s="3"/>
      <c r="D319" s="3"/>
      <c r="E319" s="14"/>
      <c r="H319" s="2"/>
      <c r="I319" s="2"/>
      <c r="J319" s="2"/>
      <c r="K319" s="2"/>
      <c r="L319" s="2"/>
    </row>
    <row r="320" spans="1:12" ht="12.75">
      <c r="A320" s="56"/>
      <c r="B320" s="3"/>
      <c r="C320" s="3"/>
      <c r="D320" s="3"/>
      <c r="E320" s="14"/>
      <c r="H320" s="2"/>
      <c r="I320" s="2"/>
      <c r="J320" s="2"/>
      <c r="K320" s="2"/>
      <c r="L320" s="2"/>
    </row>
    <row r="321" spans="1:12" ht="12.75">
      <c r="A321" s="56"/>
      <c r="B321" s="3"/>
      <c r="C321" s="3"/>
      <c r="D321" s="3"/>
      <c r="E321" s="14"/>
      <c r="H321" s="2"/>
      <c r="I321" s="2"/>
      <c r="J321" s="2"/>
      <c r="K321" s="2"/>
      <c r="L321" s="2"/>
    </row>
    <row r="322" spans="1:12" ht="12.75">
      <c r="A322" s="56"/>
      <c r="B322" s="3"/>
      <c r="C322" s="3"/>
      <c r="D322" s="3"/>
      <c r="E322" s="14"/>
      <c r="H322" s="2"/>
      <c r="I322" s="2"/>
      <c r="J322" s="2"/>
      <c r="K322" s="2"/>
      <c r="L322" s="2"/>
    </row>
    <row r="323" spans="1:12" ht="12.75">
      <c r="A323" s="56"/>
      <c r="B323" s="3"/>
      <c r="C323" s="3"/>
      <c r="D323" s="3"/>
      <c r="E323" s="14"/>
      <c r="H323" s="2"/>
      <c r="I323" s="2"/>
      <c r="J323" s="2"/>
      <c r="K323" s="2"/>
      <c r="L323" s="2"/>
    </row>
    <row r="324" spans="1:12" ht="12.75">
      <c r="A324" s="56"/>
      <c r="B324" s="3"/>
      <c r="C324" s="3"/>
      <c r="D324" s="3"/>
      <c r="E324" s="14"/>
      <c r="H324" s="2"/>
      <c r="I324" s="2"/>
      <c r="J324" s="2"/>
      <c r="K324" s="2"/>
      <c r="L324" s="2"/>
    </row>
    <row r="325" spans="1:12" ht="12.75">
      <c r="A325" s="56"/>
      <c r="B325" s="3"/>
      <c r="C325" s="3"/>
      <c r="D325" s="3"/>
      <c r="E325" s="14"/>
      <c r="H325" s="2"/>
      <c r="I325" s="2"/>
      <c r="J325" s="2"/>
      <c r="K325" s="2"/>
      <c r="L325" s="2"/>
    </row>
    <row r="326" spans="1:12" ht="12.75">
      <c r="A326" s="56"/>
      <c r="B326" s="3"/>
      <c r="C326" s="3"/>
      <c r="D326" s="3"/>
      <c r="E326" s="14"/>
      <c r="H326" s="2"/>
      <c r="I326" s="2"/>
      <c r="J326" s="2"/>
      <c r="K326" s="2"/>
      <c r="L326" s="2"/>
    </row>
    <row r="327" spans="1:12" ht="12.75">
      <c r="A327" s="56"/>
      <c r="B327" s="3"/>
      <c r="C327" s="3"/>
      <c r="D327" s="3"/>
      <c r="E327" s="14"/>
      <c r="H327" s="2"/>
      <c r="I327" s="2"/>
      <c r="J327" s="2"/>
      <c r="K327" s="2"/>
      <c r="L327" s="2"/>
    </row>
    <row r="328" spans="1:12" ht="12.75">
      <c r="A328" s="56"/>
      <c r="B328" s="3"/>
      <c r="C328" s="3"/>
      <c r="D328" s="3"/>
      <c r="E328" s="14"/>
      <c r="H328" s="2"/>
      <c r="I328" s="2"/>
      <c r="J328" s="2"/>
      <c r="K328" s="2"/>
      <c r="L328" s="2"/>
    </row>
    <row r="329" spans="1:12" ht="12.75">
      <c r="A329" s="56"/>
      <c r="B329" s="3"/>
      <c r="C329" s="3"/>
      <c r="D329" s="3"/>
      <c r="E329" s="14"/>
      <c r="H329" s="2"/>
      <c r="I329" s="2"/>
      <c r="J329" s="2"/>
      <c r="K329" s="2"/>
      <c r="L329" s="2"/>
    </row>
    <row r="330" spans="1:12" ht="12.75">
      <c r="A330" s="56"/>
      <c r="B330" s="3"/>
      <c r="C330" s="3"/>
      <c r="D330" s="3"/>
      <c r="E330" s="14"/>
      <c r="H330" s="2"/>
      <c r="I330" s="2"/>
      <c r="J330" s="2"/>
      <c r="K330" s="2"/>
      <c r="L330" s="2"/>
    </row>
    <row r="331" spans="1:12" ht="12.75">
      <c r="A331" s="56"/>
      <c r="B331" s="3"/>
      <c r="C331" s="3"/>
      <c r="D331" s="3"/>
      <c r="E331" s="14"/>
      <c r="H331" s="2"/>
      <c r="I331" s="2"/>
      <c r="J331" s="2"/>
      <c r="K331" s="2"/>
      <c r="L331" s="2"/>
    </row>
    <row r="332" spans="1:12" ht="12.75">
      <c r="A332" s="56"/>
      <c r="B332" s="3"/>
      <c r="C332" s="3"/>
      <c r="D332" s="3"/>
      <c r="E332" s="14"/>
      <c r="H332" s="2"/>
      <c r="I332" s="2"/>
      <c r="J332" s="2"/>
      <c r="K332" s="2"/>
      <c r="L332" s="2"/>
    </row>
    <row r="333" spans="1:12" ht="12.75">
      <c r="A333" s="56"/>
      <c r="B333" s="3"/>
      <c r="C333" s="3"/>
      <c r="D333" s="3"/>
      <c r="E333" s="14"/>
      <c r="H333" s="2"/>
      <c r="I333" s="2"/>
      <c r="J333" s="2"/>
      <c r="K333" s="2"/>
      <c r="L333" s="2"/>
    </row>
    <row r="334" spans="1:12" ht="12.75">
      <c r="A334" s="56"/>
      <c r="B334" s="3"/>
      <c r="C334" s="3"/>
      <c r="D334" s="3"/>
      <c r="E334" s="14"/>
      <c r="H334" s="2"/>
      <c r="I334" s="2"/>
      <c r="J334" s="2"/>
      <c r="K334" s="2"/>
      <c r="L334" s="2"/>
    </row>
    <row r="335" spans="1:12" ht="12.75">
      <c r="A335" s="56"/>
      <c r="B335" s="3"/>
      <c r="C335" s="3"/>
      <c r="D335" s="3"/>
      <c r="E335" s="14"/>
      <c r="H335" s="2"/>
      <c r="I335" s="2"/>
      <c r="J335" s="2"/>
      <c r="K335" s="2"/>
      <c r="L335" s="2"/>
    </row>
    <row r="336" spans="1:12" ht="12.75">
      <c r="A336" s="56"/>
      <c r="B336" s="3"/>
      <c r="C336" s="3"/>
      <c r="D336" s="3"/>
      <c r="E336" s="14"/>
      <c r="H336" s="2"/>
      <c r="I336" s="2"/>
      <c r="J336" s="2"/>
      <c r="K336" s="2"/>
      <c r="L336" s="2"/>
    </row>
    <row r="337" spans="1:12" ht="12.75">
      <c r="A337" s="56"/>
      <c r="B337" s="3"/>
      <c r="C337" s="3"/>
      <c r="D337" s="3"/>
      <c r="E337" s="14"/>
      <c r="H337" s="2"/>
      <c r="I337" s="2"/>
      <c r="J337" s="2"/>
      <c r="K337" s="2"/>
      <c r="L337" s="2"/>
    </row>
    <row r="338" spans="1:12" ht="12.75">
      <c r="A338" s="56"/>
      <c r="B338" s="3"/>
      <c r="C338" s="3"/>
      <c r="D338" s="3"/>
      <c r="E338" s="14"/>
      <c r="H338" s="2"/>
      <c r="I338" s="2"/>
      <c r="J338" s="2"/>
      <c r="K338" s="2"/>
      <c r="L338" s="2"/>
    </row>
    <row r="339" spans="1:12" ht="12.75">
      <c r="A339" s="56"/>
      <c r="B339" s="3"/>
      <c r="C339" s="3"/>
      <c r="D339" s="3"/>
      <c r="E339" s="14"/>
      <c r="H339" s="2"/>
      <c r="I339" s="2"/>
      <c r="J339" s="2"/>
      <c r="K339" s="2"/>
      <c r="L339" s="2"/>
    </row>
    <row r="340" spans="1:12" ht="12.75">
      <c r="A340" s="56"/>
      <c r="B340" s="3"/>
      <c r="C340" s="3"/>
      <c r="D340" s="3"/>
      <c r="E340" s="14"/>
      <c r="H340" s="2"/>
      <c r="I340" s="2"/>
      <c r="J340" s="2"/>
      <c r="K340" s="2"/>
      <c r="L340" s="2"/>
    </row>
    <row r="341" spans="1:12" ht="12.75">
      <c r="A341" s="56"/>
      <c r="B341" s="3"/>
      <c r="C341" s="3"/>
      <c r="D341" s="3"/>
      <c r="E341" s="14"/>
      <c r="H341" s="2"/>
      <c r="I341" s="2"/>
      <c r="J341" s="2"/>
      <c r="K341" s="2"/>
      <c r="L341" s="2"/>
    </row>
    <row r="342" spans="1:12" ht="12.75">
      <c r="A342" s="56"/>
      <c r="B342" s="3"/>
      <c r="C342" s="3"/>
      <c r="D342" s="3"/>
      <c r="E342" s="14"/>
      <c r="H342" s="2"/>
      <c r="I342" s="2"/>
      <c r="J342" s="2"/>
      <c r="K342" s="2"/>
      <c r="L342" s="2"/>
    </row>
    <row r="343" spans="1:12" ht="12.75">
      <c r="A343" s="56"/>
      <c r="B343" s="3"/>
      <c r="C343" s="3"/>
      <c r="D343" s="3"/>
      <c r="E343" s="14"/>
      <c r="H343" s="2"/>
      <c r="I343" s="2"/>
      <c r="J343" s="2"/>
      <c r="K343" s="2"/>
      <c r="L343" s="2"/>
    </row>
    <row r="344" spans="1:12" ht="12.75">
      <c r="A344" s="56"/>
      <c r="B344" s="3"/>
      <c r="C344" s="3"/>
      <c r="D344" s="3"/>
      <c r="E344" s="14"/>
      <c r="H344" s="2"/>
      <c r="I344" s="2"/>
      <c r="J344" s="2"/>
      <c r="K344" s="2"/>
      <c r="L344" s="2"/>
    </row>
    <row r="345" spans="1:12" ht="12.75">
      <c r="A345" s="56"/>
      <c r="B345" s="3"/>
      <c r="C345" s="3"/>
      <c r="D345" s="3"/>
      <c r="E345" s="14"/>
      <c r="H345" s="2"/>
      <c r="I345" s="2"/>
      <c r="J345" s="2"/>
      <c r="K345" s="2"/>
      <c r="L345" s="2"/>
    </row>
    <row r="346" spans="1:12" ht="12.75">
      <c r="A346" s="56"/>
      <c r="B346" s="3"/>
      <c r="C346" s="3"/>
      <c r="D346" s="3"/>
      <c r="E346" s="14"/>
      <c r="H346" s="2"/>
      <c r="I346" s="2"/>
      <c r="J346" s="2"/>
      <c r="K346" s="2"/>
      <c r="L346" s="2"/>
    </row>
    <row r="347" spans="1:12" ht="12.75">
      <c r="A347" s="56"/>
      <c r="B347" s="3"/>
      <c r="C347" s="3"/>
      <c r="D347" s="3"/>
      <c r="E347" s="14"/>
      <c r="H347" s="2"/>
      <c r="I347" s="2"/>
      <c r="J347" s="2"/>
      <c r="K347" s="2"/>
      <c r="L347" s="2"/>
    </row>
    <row r="348" spans="1:12" ht="12.75">
      <c r="A348" s="56"/>
      <c r="B348" s="3"/>
      <c r="C348" s="3"/>
      <c r="D348" s="3"/>
      <c r="E348" s="14"/>
      <c r="H348" s="2"/>
      <c r="I348" s="2"/>
      <c r="J348" s="2"/>
      <c r="K348" s="2"/>
      <c r="L348" s="2"/>
    </row>
    <row r="349" spans="1:12" ht="12.75">
      <c r="A349" s="56"/>
      <c r="B349" s="3"/>
      <c r="C349" s="3"/>
      <c r="D349" s="3"/>
      <c r="E349" s="14"/>
      <c r="H349" s="2"/>
      <c r="I349" s="2"/>
      <c r="J349" s="2"/>
      <c r="K349" s="2"/>
      <c r="L349" s="2"/>
    </row>
    <row r="350" spans="1:12" ht="12.75">
      <c r="A350" s="56"/>
      <c r="B350" s="3"/>
      <c r="C350" s="3"/>
      <c r="D350" s="3"/>
      <c r="E350" s="14"/>
      <c r="H350" s="2"/>
      <c r="I350" s="2"/>
      <c r="J350" s="2"/>
      <c r="K350" s="2"/>
      <c r="L350" s="2"/>
    </row>
    <row r="351" spans="1:12" ht="12.75">
      <c r="A351" s="56"/>
      <c r="B351" s="3"/>
      <c r="C351" s="3"/>
      <c r="D351" s="3"/>
      <c r="E351" s="14"/>
      <c r="H351" s="2"/>
      <c r="I351" s="2"/>
      <c r="J351" s="2"/>
      <c r="K351" s="2"/>
      <c r="L351" s="2"/>
    </row>
    <row r="352" spans="1:12" ht="12.75">
      <c r="A352" s="56"/>
      <c r="B352" s="3"/>
      <c r="C352" s="3"/>
      <c r="D352" s="3"/>
      <c r="E352" s="14"/>
      <c r="H352" s="2"/>
      <c r="I352" s="2"/>
      <c r="J352" s="2"/>
      <c r="K352" s="2"/>
      <c r="L352" s="2"/>
    </row>
    <row r="353" spans="1:12" ht="12.75">
      <c r="A353" s="56"/>
      <c r="B353" s="3"/>
      <c r="C353" s="3"/>
      <c r="D353" s="3"/>
      <c r="E353" s="14"/>
      <c r="H353" s="2"/>
      <c r="I353" s="2"/>
      <c r="J353" s="2"/>
      <c r="K353" s="2"/>
      <c r="L353" s="2"/>
    </row>
    <row r="354" spans="1:12" ht="12.75">
      <c r="A354" s="56"/>
      <c r="B354" s="3"/>
      <c r="C354" s="3"/>
      <c r="D354" s="3"/>
      <c r="E354" s="14"/>
      <c r="H354" s="2"/>
      <c r="I354" s="2"/>
      <c r="J354" s="2"/>
      <c r="K354" s="2"/>
      <c r="L354" s="2"/>
    </row>
    <row r="355" spans="1:12" ht="12.75">
      <c r="A355" s="56"/>
      <c r="B355" s="3"/>
      <c r="C355" s="3"/>
      <c r="D355" s="3"/>
      <c r="E355" s="14"/>
      <c r="H355" s="2"/>
      <c r="I355" s="2"/>
      <c r="J355" s="2"/>
      <c r="K355" s="2"/>
      <c r="L355" s="2"/>
    </row>
    <row r="356" spans="1:12" ht="12.75">
      <c r="A356" s="56"/>
      <c r="B356" s="3"/>
      <c r="C356" s="3"/>
      <c r="D356" s="3"/>
      <c r="E356" s="14"/>
      <c r="H356" s="2"/>
      <c r="I356" s="2"/>
      <c r="J356" s="2"/>
      <c r="K356" s="2"/>
      <c r="L356" s="2"/>
    </row>
    <row r="357" spans="1:12" ht="12.75">
      <c r="A357" s="56"/>
      <c r="B357" s="3"/>
      <c r="C357" s="3"/>
      <c r="D357" s="3"/>
      <c r="E357" s="14"/>
      <c r="H357" s="2"/>
      <c r="I357" s="2"/>
      <c r="J357" s="2"/>
      <c r="K357" s="2"/>
      <c r="L357" s="2"/>
    </row>
    <row r="358" spans="1:12" ht="12.75">
      <c r="A358" s="56"/>
      <c r="B358" s="3"/>
      <c r="C358" s="3"/>
      <c r="D358" s="3"/>
      <c r="E358" s="14"/>
      <c r="H358" s="2"/>
      <c r="I358" s="2"/>
      <c r="J358" s="2"/>
      <c r="K358" s="2"/>
      <c r="L358" s="2"/>
    </row>
    <row r="359" spans="1:12" ht="12.75">
      <c r="A359" s="56"/>
      <c r="B359" s="3"/>
      <c r="C359" s="3"/>
      <c r="D359" s="3"/>
      <c r="E359" s="14"/>
      <c r="H359" s="2"/>
      <c r="I359" s="2"/>
      <c r="J359" s="2"/>
      <c r="K359" s="2"/>
      <c r="L359" s="2"/>
    </row>
    <row r="360" spans="1:12" ht="12.75">
      <c r="A360" s="56"/>
      <c r="B360" s="3"/>
      <c r="C360" s="3"/>
      <c r="D360" s="3"/>
      <c r="E360" s="14"/>
      <c r="H360" s="2"/>
      <c r="I360" s="2"/>
      <c r="J360" s="2"/>
      <c r="K360" s="2"/>
      <c r="L360" s="2"/>
    </row>
    <row r="361" spans="1:12" ht="12.75">
      <c r="A361" s="56"/>
      <c r="B361" s="3"/>
      <c r="C361" s="3"/>
      <c r="D361" s="3"/>
      <c r="E361" s="14"/>
      <c r="H361" s="2"/>
      <c r="I361" s="2"/>
      <c r="J361" s="2"/>
      <c r="K361" s="2"/>
      <c r="L361" s="2"/>
    </row>
    <row r="362" spans="1:12" ht="12.75">
      <c r="A362" s="56"/>
      <c r="B362" s="3"/>
      <c r="C362" s="3"/>
      <c r="D362" s="3"/>
      <c r="E362" s="14"/>
      <c r="H362" s="2"/>
      <c r="I362" s="2"/>
      <c r="J362" s="2"/>
      <c r="K362" s="2"/>
      <c r="L362" s="2"/>
    </row>
    <row r="363" spans="1:12" ht="12.75">
      <c r="A363" s="56"/>
      <c r="B363" s="3"/>
      <c r="C363" s="3"/>
      <c r="D363" s="3"/>
      <c r="E363" s="14"/>
      <c r="H363" s="2"/>
      <c r="I363" s="2"/>
      <c r="J363" s="2"/>
      <c r="K363" s="2"/>
      <c r="L363" s="2"/>
    </row>
    <row r="364" spans="1:12" ht="12.75">
      <c r="A364" s="56"/>
      <c r="B364" s="3"/>
      <c r="C364" s="3"/>
      <c r="D364" s="3"/>
      <c r="E364" s="14"/>
      <c r="H364" s="2"/>
      <c r="I364" s="2"/>
      <c r="J364" s="2"/>
      <c r="K364" s="2"/>
      <c r="L364" s="2"/>
    </row>
    <row r="365" spans="1:12" ht="12.75">
      <c r="A365" s="56"/>
      <c r="B365" s="3"/>
      <c r="C365" s="3"/>
      <c r="D365" s="3"/>
      <c r="E365" s="14"/>
      <c r="H365" s="2"/>
      <c r="I365" s="2"/>
      <c r="J365" s="2"/>
      <c r="K365" s="2"/>
      <c r="L365" s="2"/>
    </row>
    <row r="366" spans="1:12" ht="12.75">
      <c r="A366" s="56"/>
      <c r="B366" s="3"/>
      <c r="C366" s="3"/>
      <c r="D366" s="3"/>
      <c r="E366" s="14"/>
      <c r="H366" s="2"/>
      <c r="I366" s="2"/>
      <c r="J366" s="2"/>
      <c r="K366" s="2"/>
      <c r="L366" s="2"/>
    </row>
    <row r="367" spans="1:12" ht="12.75">
      <c r="A367" s="56"/>
      <c r="B367" s="3"/>
      <c r="C367" s="3"/>
      <c r="D367" s="3"/>
      <c r="E367" s="14"/>
      <c r="H367" s="2"/>
      <c r="I367" s="2"/>
      <c r="J367" s="2"/>
      <c r="K367" s="2"/>
      <c r="L367" s="2"/>
    </row>
    <row r="368" spans="1:12" ht="12.75">
      <c r="A368" s="56"/>
      <c r="B368" s="3"/>
      <c r="C368" s="3"/>
      <c r="D368" s="3"/>
      <c r="E368" s="14"/>
      <c r="H368" s="2"/>
      <c r="I368" s="2"/>
      <c r="J368" s="2"/>
      <c r="K368" s="2"/>
      <c r="L368" s="2"/>
    </row>
    <row r="369" spans="1:12" ht="12.75">
      <c r="A369" s="56"/>
      <c r="B369" s="3"/>
      <c r="C369" s="3"/>
      <c r="D369" s="3"/>
      <c r="E369" s="14"/>
      <c r="H369" s="2"/>
      <c r="I369" s="2"/>
      <c r="J369" s="2"/>
      <c r="K369" s="2"/>
      <c r="L369" s="2"/>
    </row>
    <row r="370" spans="1:12" ht="12.75">
      <c r="A370" s="56"/>
      <c r="B370" s="3"/>
      <c r="C370" s="3"/>
      <c r="D370" s="3"/>
      <c r="E370" s="14"/>
      <c r="H370" s="2"/>
      <c r="I370" s="2"/>
      <c r="J370" s="2"/>
      <c r="K370" s="2"/>
      <c r="L370" s="2"/>
    </row>
    <row r="371" spans="1:12" ht="12.75">
      <c r="A371" s="56"/>
      <c r="B371" s="3"/>
      <c r="C371" s="3"/>
      <c r="D371" s="3"/>
      <c r="E371" s="14"/>
      <c r="H371" s="2"/>
      <c r="I371" s="2"/>
      <c r="J371" s="2"/>
      <c r="K371" s="2"/>
      <c r="L371" s="2"/>
    </row>
    <row r="372" spans="1:12" ht="12.75">
      <c r="A372" s="56"/>
      <c r="B372" s="3"/>
      <c r="C372" s="3"/>
      <c r="D372" s="3"/>
      <c r="E372" s="14"/>
      <c r="H372" s="2"/>
      <c r="I372" s="2"/>
      <c r="J372" s="2"/>
      <c r="K372" s="2"/>
      <c r="L372" s="2"/>
    </row>
    <row r="373" spans="1:12" ht="12.75">
      <c r="A373" s="56"/>
      <c r="B373" s="3"/>
      <c r="C373" s="3"/>
      <c r="D373" s="3"/>
      <c r="E373" s="14"/>
      <c r="H373" s="2"/>
      <c r="I373" s="2"/>
      <c r="J373" s="2"/>
      <c r="K373" s="2"/>
      <c r="L373" s="2"/>
    </row>
    <row r="374" spans="1:12" ht="12.75">
      <c r="A374" s="56"/>
      <c r="B374" s="3"/>
      <c r="C374" s="3"/>
      <c r="D374" s="3"/>
      <c r="E374" s="14"/>
      <c r="H374" s="2"/>
      <c r="I374" s="2"/>
      <c r="J374" s="2"/>
      <c r="K374" s="2"/>
      <c r="L374" s="2"/>
    </row>
    <row r="375" spans="1:12" ht="12.75">
      <c r="A375" s="56"/>
      <c r="B375" s="3"/>
      <c r="C375" s="3"/>
      <c r="D375" s="3"/>
      <c r="E375" s="14"/>
      <c r="H375" s="2"/>
      <c r="I375" s="2"/>
      <c r="J375" s="2"/>
      <c r="K375" s="2"/>
      <c r="L375" s="2"/>
    </row>
    <row r="376" spans="1:12" ht="12.75">
      <c r="A376" s="56"/>
      <c r="B376" s="3"/>
      <c r="C376" s="3"/>
      <c r="D376" s="3"/>
      <c r="E376" s="14"/>
      <c r="H376" s="2"/>
      <c r="I376" s="2"/>
      <c r="J376" s="2"/>
      <c r="K376" s="2"/>
      <c r="L376" s="2"/>
    </row>
    <row r="377" spans="1:12" ht="12.75">
      <c r="A377" s="56"/>
      <c r="B377" s="3"/>
      <c r="C377" s="3"/>
      <c r="D377" s="3"/>
      <c r="E377" s="14"/>
      <c r="H377" s="2"/>
      <c r="I377" s="2"/>
      <c r="J377" s="2"/>
      <c r="K377" s="2"/>
      <c r="L377" s="2"/>
    </row>
    <row r="378" spans="1:12" ht="12.75">
      <c r="A378" s="56"/>
      <c r="B378" s="3"/>
      <c r="C378" s="3"/>
      <c r="D378" s="3"/>
      <c r="E378" s="14"/>
      <c r="H378" s="2"/>
      <c r="I378" s="2"/>
      <c r="J378" s="2"/>
      <c r="K378" s="2"/>
      <c r="L378" s="2"/>
    </row>
    <row r="379" spans="1:12" ht="12.75">
      <c r="A379" s="56"/>
      <c r="B379" s="3"/>
      <c r="C379" s="3"/>
      <c r="D379" s="3"/>
      <c r="E379" s="14"/>
      <c r="H379" s="2"/>
      <c r="I379" s="2"/>
      <c r="J379" s="2"/>
      <c r="K379" s="2"/>
      <c r="L379" s="2"/>
    </row>
    <row r="380" spans="1:12" ht="12.75">
      <c r="A380" s="56"/>
      <c r="B380" s="3"/>
      <c r="C380" s="3"/>
      <c r="D380" s="3"/>
      <c r="E380" s="14"/>
      <c r="H380" s="2"/>
      <c r="I380" s="2"/>
      <c r="J380" s="2"/>
      <c r="K380" s="2"/>
      <c r="L380" s="2"/>
    </row>
    <row r="381" spans="1:12" ht="12.75">
      <c r="A381" s="56"/>
      <c r="B381" s="3"/>
      <c r="C381" s="3"/>
      <c r="D381" s="3"/>
      <c r="E381" s="14"/>
      <c r="H381" s="2"/>
      <c r="I381" s="2"/>
      <c r="J381" s="2"/>
      <c r="K381" s="2"/>
      <c r="L381" s="2"/>
    </row>
    <row r="382" spans="1:12" ht="12.75">
      <c r="A382" s="56"/>
      <c r="B382" s="3"/>
      <c r="C382" s="3"/>
      <c r="D382" s="3"/>
      <c r="E382" s="14"/>
      <c r="H382" s="2"/>
      <c r="I382" s="2"/>
      <c r="J382" s="2"/>
      <c r="K382" s="2"/>
      <c r="L382" s="2"/>
    </row>
    <row r="383" spans="1:12" ht="12.75">
      <c r="A383" s="56"/>
      <c r="B383" s="3"/>
      <c r="C383" s="3"/>
      <c r="D383" s="3"/>
      <c r="E383" s="14"/>
      <c r="H383" s="2"/>
      <c r="I383" s="2"/>
      <c r="J383" s="2"/>
      <c r="K383" s="2"/>
      <c r="L383" s="2"/>
    </row>
    <row r="384" spans="1:12" ht="12.75">
      <c r="A384" s="56"/>
      <c r="B384" s="3"/>
      <c r="C384" s="3"/>
      <c r="D384" s="3"/>
      <c r="E384" s="14"/>
      <c r="H384" s="2"/>
      <c r="I384" s="2"/>
      <c r="J384" s="2"/>
      <c r="K384" s="2"/>
      <c r="L384" s="2"/>
    </row>
    <row r="385" spans="1:12" ht="12.75">
      <c r="A385" s="56"/>
      <c r="B385" s="3"/>
      <c r="C385" s="3"/>
      <c r="D385" s="3"/>
      <c r="E385" s="14"/>
      <c r="H385" s="2"/>
      <c r="I385" s="2"/>
      <c r="J385" s="2"/>
      <c r="K385" s="2"/>
      <c r="L385" s="2"/>
    </row>
    <row r="386" spans="1:12" ht="12.75">
      <c r="A386" s="56"/>
      <c r="B386" s="3"/>
      <c r="C386" s="3"/>
      <c r="D386" s="3"/>
      <c r="E386" s="14"/>
      <c r="H386" s="2"/>
      <c r="I386" s="2"/>
      <c r="J386" s="2"/>
      <c r="K386" s="2"/>
      <c r="L386" s="2"/>
    </row>
    <row r="387" spans="1:12" ht="12.75">
      <c r="A387" s="56"/>
      <c r="B387" s="3"/>
      <c r="C387" s="3"/>
      <c r="D387" s="3"/>
      <c r="E387" s="14"/>
      <c r="H387" s="2"/>
      <c r="I387" s="2"/>
      <c r="J387" s="2"/>
      <c r="K387" s="2"/>
      <c r="L387" s="2"/>
    </row>
    <row r="388" spans="1:12" ht="12.75">
      <c r="A388" s="56"/>
      <c r="B388" s="3"/>
      <c r="C388" s="3"/>
      <c r="D388" s="3"/>
      <c r="E388" s="14"/>
      <c r="H388" s="2"/>
      <c r="I388" s="2"/>
      <c r="J388" s="2"/>
      <c r="K388" s="2"/>
      <c r="L388" s="2"/>
    </row>
    <row r="389" spans="1:12" ht="12.75">
      <c r="A389" s="56"/>
      <c r="B389" s="3"/>
      <c r="C389" s="3"/>
      <c r="D389" s="3"/>
      <c r="E389" s="14"/>
      <c r="H389" s="2"/>
      <c r="I389" s="2"/>
      <c r="J389" s="2"/>
      <c r="K389" s="2"/>
      <c r="L389" s="2"/>
    </row>
    <row r="390" spans="1:12" ht="12.75">
      <c r="A390" s="56"/>
      <c r="B390" s="3"/>
      <c r="C390" s="3"/>
      <c r="D390" s="3"/>
      <c r="E390" s="14"/>
      <c r="H390" s="2"/>
      <c r="I390" s="2"/>
      <c r="J390" s="2"/>
      <c r="K390" s="2"/>
      <c r="L390" s="2"/>
    </row>
    <row r="391" spans="1:12" ht="12.75">
      <c r="A391" s="56"/>
      <c r="B391" s="3"/>
      <c r="C391" s="3"/>
      <c r="D391" s="3"/>
      <c r="E391" s="14"/>
      <c r="H391" s="2"/>
      <c r="I391" s="2"/>
      <c r="J391" s="2"/>
      <c r="K391" s="2"/>
      <c r="L391" s="2"/>
    </row>
    <row r="392" spans="1:12" ht="12.75">
      <c r="A392" s="56"/>
      <c r="B392" s="3"/>
      <c r="C392" s="3"/>
      <c r="D392" s="3"/>
      <c r="E392" s="14"/>
      <c r="H392" s="2"/>
      <c r="I392" s="2"/>
      <c r="J392" s="2"/>
      <c r="K392" s="2"/>
      <c r="L392" s="2"/>
    </row>
    <row r="393" spans="1:12" ht="12.75">
      <c r="A393" s="56"/>
      <c r="B393" s="3"/>
      <c r="C393" s="3"/>
      <c r="D393" s="3"/>
      <c r="E393" s="14"/>
      <c r="H393" s="2"/>
      <c r="I393" s="2"/>
      <c r="J393" s="2"/>
      <c r="K393" s="2"/>
      <c r="L393" s="2"/>
    </row>
    <row r="394" spans="1:12" ht="12.75">
      <c r="A394" s="56"/>
      <c r="B394" s="3"/>
      <c r="C394" s="3"/>
      <c r="D394" s="3"/>
      <c r="E394" s="14"/>
      <c r="H394" s="2"/>
      <c r="I394" s="2"/>
      <c r="J394" s="2"/>
      <c r="K394" s="2"/>
      <c r="L394" s="2"/>
    </row>
    <row r="395" spans="1:12" ht="12.75">
      <c r="A395" s="56"/>
      <c r="B395" s="3"/>
      <c r="C395" s="3"/>
      <c r="D395" s="3"/>
      <c r="E395" s="14"/>
      <c r="H395" s="2"/>
      <c r="I395" s="2"/>
      <c r="J395" s="2"/>
      <c r="K395" s="2"/>
      <c r="L395" s="2"/>
    </row>
    <row r="396" spans="1:12" ht="12.75">
      <c r="A396" s="56"/>
      <c r="B396" s="3"/>
      <c r="C396" s="3"/>
      <c r="D396" s="3"/>
      <c r="E396" s="14"/>
      <c r="H396" s="2"/>
      <c r="I396" s="2"/>
      <c r="J396" s="2"/>
      <c r="K396" s="2"/>
      <c r="L396" s="2"/>
    </row>
    <row r="397" spans="1:12" ht="12.75">
      <c r="A397" s="56"/>
      <c r="B397" s="3"/>
      <c r="C397" s="3"/>
      <c r="D397" s="3"/>
      <c r="E397" s="14"/>
      <c r="H397" s="2"/>
      <c r="I397" s="2"/>
      <c r="J397" s="2"/>
      <c r="K397" s="2"/>
      <c r="L397" s="2"/>
    </row>
    <row r="398" spans="1:12" ht="12.75">
      <c r="A398" s="56"/>
      <c r="B398" s="3"/>
      <c r="C398" s="3"/>
      <c r="D398" s="3"/>
      <c r="E398" s="14"/>
      <c r="H398" s="2"/>
      <c r="I398" s="2"/>
      <c r="J398" s="2"/>
      <c r="K398" s="2"/>
      <c r="L398" s="2"/>
    </row>
    <row r="399" spans="1:12" ht="12.75">
      <c r="A399" s="56"/>
      <c r="B399" s="3"/>
      <c r="C399" s="3"/>
      <c r="D399" s="3"/>
      <c r="E399" s="14"/>
      <c r="H399" s="2"/>
      <c r="I399" s="2"/>
      <c r="J399" s="2"/>
      <c r="K399" s="2"/>
      <c r="L399" s="2"/>
    </row>
    <row r="400" spans="1:12" ht="12.75">
      <c r="A400" s="56"/>
      <c r="B400" s="3"/>
      <c r="C400" s="3"/>
      <c r="D400" s="3"/>
      <c r="E400" s="14"/>
      <c r="H400" s="2"/>
      <c r="I400" s="2"/>
      <c r="J400" s="2"/>
      <c r="K400" s="2"/>
      <c r="L400" s="2"/>
    </row>
    <row r="401" spans="1:12" ht="12.75">
      <c r="A401" s="56"/>
      <c r="B401" s="3"/>
      <c r="C401" s="3"/>
      <c r="D401" s="3"/>
      <c r="E401" s="14"/>
      <c r="H401" s="2"/>
      <c r="I401" s="2"/>
      <c r="J401" s="2"/>
      <c r="K401" s="2"/>
      <c r="L401" s="2"/>
    </row>
    <row r="402" spans="1:12" ht="12.75">
      <c r="A402" s="56"/>
      <c r="B402" s="3"/>
      <c r="C402" s="3"/>
      <c r="D402" s="3"/>
      <c r="E402" s="14"/>
      <c r="H402" s="2"/>
      <c r="I402" s="2"/>
      <c r="J402" s="2"/>
      <c r="K402" s="2"/>
      <c r="L402" s="2"/>
    </row>
    <row r="403" spans="1:12" ht="12.75">
      <c r="A403" s="56"/>
      <c r="B403" s="3"/>
      <c r="C403" s="3"/>
      <c r="D403" s="3"/>
      <c r="E403" s="14"/>
      <c r="H403" s="2"/>
      <c r="I403" s="2"/>
      <c r="J403" s="2"/>
      <c r="K403" s="2"/>
      <c r="L403" s="2"/>
    </row>
    <row r="404" spans="1:12" ht="12.75">
      <c r="A404" s="56"/>
      <c r="B404" s="3"/>
      <c r="C404" s="3"/>
      <c r="D404" s="3"/>
      <c r="E404" s="14"/>
      <c r="H404" s="2"/>
      <c r="I404" s="2"/>
      <c r="J404" s="2"/>
      <c r="K404" s="2"/>
      <c r="L404" s="2"/>
    </row>
    <row r="405" spans="1:12" ht="12.75">
      <c r="A405" s="56"/>
      <c r="B405" s="3"/>
      <c r="C405" s="3"/>
      <c r="D405" s="3"/>
      <c r="E405" s="14"/>
      <c r="H405" s="2"/>
      <c r="I405" s="2"/>
      <c r="J405" s="2"/>
      <c r="K405" s="2"/>
      <c r="L405" s="2"/>
    </row>
    <row r="406" spans="1:12" ht="12.75">
      <c r="A406" s="56"/>
      <c r="B406" s="3"/>
      <c r="C406" s="3"/>
      <c r="D406" s="3"/>
      <c r="E406" s="14"/>
      <c r="H406" s="2"/>
      <c r="I406" s="2"/>
      <c r="J406" s="2"/>
      <c r="K406" s="2"/>
      <c r="L406" s="2"/>
    </row>
    <row r="407" spans="1:12" ht="12.75">
      <c r="A407" s="56"/>
      <c r="B407" s="3"/>
      <c r="C407" s="3"/>
      <c r="D407" s="3"/>
      <c r="E407" s="14"/>
      <c r="H407" s="2"/>
      <c r="I407" s="2"/>
      <c r="J407" s="2"/>
      <c r="K407" s="2"/>
      <c r="L407" s="2"/>
    </row>
    <row r="408" spans="1:12" ht="12.75">
      <c r="A408" s="56"/>
      <c r="B408" s="3"/>
      <c r="C408" s="3"/>
      <c r="D408" s="3"/>
      <c r="E408" s="14"/>
      <c r="H408" s="2"/>
      <c r="I408" s="2"/>
      <c r="J408" s="2"/>
      <c r="K408" s="2"/>
      <c r="L408" s="2"/>
    </row>
    <row r="409" spans="1:12" ht="12.75">
      <c r="A409" s="56"/>
      <c r="B409" s="3"/>
      <c r="C409" s="3"/>
      <c r="D409" s="3"/>
      <c r="E409" s="14"/>
      <c r="H409" s="2"/>
      <c r="I409" s="2"/>
      <c r="J409" s="2"/>
      <c r="K409" s="2"/>
      <c r="L409" s="2"/>
    </row>
    <row r="410" spans="1:12" ht="12.75">
      <c r="A410" s="56"/>
      <c r="B410" s="3"/>
      <c r="C410" s="3"/>
      <c r="D410" s="3"/>
      <c r="E410" s="14"/>
      <c r="H410" s="2"/>
      <c r="I410" s="2"/>
      <c r="J410" s="2"/>
      <c r="K410" s="2"/>
      <c r="L410" s="2"/>
    </row>
    <row r="411" spans="1:12" ht="12.75">
      <c r="A411" s="56"/>
      <c r="B411" s="3"/>
      <c r="C411" s="3"/>
      <c r="D411" s="3"/>
      <c r="E411" s="14"/>
      <c r="H411" s="2"/>
      <c r="I411" s="2"/>
      <c r="J411" s="2"/>
      <c r="K411" s="2"/>
      <c r="L411" s="2"/>
    </row>
    <row r="412" spans="1:12" ht="12.75">
      <c r="A412" s="56"/>
      <c r="B412" s="3"/>
      <c r="C412" s="3"/>
      <c r="D412" s="3"/>
      <c r="E412" s="14"/>
      <c r="H412" s="2"/>
      <c r="I412" s="2"/>
      <c r="J412" s="2"/>
      <c r="K412" s="2"/>
      <c r="L412" s="2"/>
    </row>
    <row r="413" spans="1:12" ht="12.75">
      <c r="A413" s="56"/>
      <c r="B413" s="3"/>
      <c r="C413" s="3"/>
      <c r="D413" s="3"/>
      <c r="E413" s="14"/>
      <c r="H413" s="2"/>
      <c r="I413" s="2"/>
      <c r="J413" s="2"/>
      <c r="K413" s="2"/>
      <c r="L413" s="2"/>
    </row>
    <row r="414" spans="1:12" ht="12.75">
      <c r="A414" s="56"/>
      <c r="B414" s="3"/>
      <c r="C414" s="3"/>
      <c r="D414" s="3"/>
      <c r="E414" s="14"/>
      <c r="H414" s="2"/>
      <c r="I414" s="2"/>
      <c r="J414" s="2"/>
      <c r="K414" s="2"/>
      <c r="L414" s="2"/>
    </row>
    <row r="415" spans="1:12" ht="12.75">
      <c r="A415" s="56"/>
      <c r="B415" s="3"/>
      <c r="C415" s="3"/>
      <c r="D415" s="3"/>
      <c r="E415" s="14"/>
      <c r="H415" s="2"/>
      <c r="I415" s="2"/>
      <c r="J415" s="2"/>
      <c r="K415" s="2"/>
      <c r="L415" s="2"/>
    </row>
    <row r="416" spans="1:12" ht="12.75">
      <c r="A416" s="56"/>
      <c r="B416" s="3"/>
      <c r="C416" s="3"/>
      <c r="D416" s="3"/>
      <c r="E416" s="14"/>
      <c r="H416" s="2"/>
      <c r="I416" s="2"/>
      <c r="J416" s="2"/>
      <c r="K416" s="2"/>
      <c r="L416" s="2"/>
    </row>
    <row r="417" spans="1:12" ht="12.75">
      <c r="A417" s="56"/>
      <c r="B417" s="3"/>
      <c r="C417" s="3"/>
      <c r="D417" s="3"/>
      <c r="E417" s="14"/>
      <c r="H417" s="2"/>
      <c r="I417" s="2"/>
      <c r="J417" s="2"/>
      <c r="K417" s="2"/>
      <c r="L417" s="2"/>
    </row>
    <row r="418" spans="1:12" ht="12.75">
      <c r="A418" s="56"/>
      <c r="B418" s="3"/>
      <c r="C418" s="3"/>
      <c r="D418" s="3"/>
      <c r="E418" s="14"/>
      <c r="H418" s="2"/>
      <c r="I418" s="2"/>
      <c r="J418" s="2"/>
      <c r="K418" s="2"/>
      <c r="L418" s="2"/>
    </row>
    <row r="419" spans="1:12" ht="12.75">
      <c r="A419" s="56"/>
      <c r="B419" s="3"/>
      <c r="C419" s="3"/>
      <c r="D419" s="3"/>
      <c r="E419" s="14"/>
      <c r="H419" s="2"/>
      <c r="I419" s="2"/>
      <c r="J419" s="2"/>
      <c r="K419" s="2"/>
      <c r="L419" s="2"/>
    </row>
    <row r="420" spans="1:12" ht="12.75">
      <c r="A420" s="56"/>
      <c r="B420" s="3"/>
      <c r="C420" s="3"/>
      <c r="D420" s="3"/>
      <c r="E420" s="14"/>
      <c r="H420" s="2"/>
      <c r="I420" s="2"/>
      <c r="J420" s="2"/>
      <c r="K420" s="2"/>
      <c r="L420" s="2"/>
    </row>
    <row r="421" spans="1:12" ht="12.75">
      <c r="A421" s="56"/>
      <c r="B421" s="3"/>
      <c r="C421" s="3"/>
      <c r="D421" s="3"/>
      <c r="E421" s="14"/>
      <c r="H421" s="2"/>
      <c r="I421" s="2"/>
      <c r="J421" s="2"/>
      <c r="K421" s="2"/>
      <c r="L421" s="2"/>
    </row>
    <row r="422" spans="1:12" ht="12.75">
      <c r="A422" s="56"/>
      <c r="B422" s="3"/>
      <c r="C422" s="3"/>
      <c r="D422" s="3"/>
      <c r="E422" s="14"/>
      <c r="H422" s="2"/>
      <c r="I422" s="2"/>
      <c r="J422" s="2"/>
      <c r="K422" s="2"/>
      <c r="L422" s="2"/>
    </row>
    <row r="423" spans="1:12" ht="12.75">
      <c r="A423" s="56"/>
      <c r="B423" s="3"/>
      <c r="C423" s="3"/>
      <c r="D423" s="3"/>
      <c r="E423" s="14"/>
      <c r="H423" s="2"/>
      <c r="I423" s="2"/>
      <c r="J423" s="2"/>
      <c r="K423" s="2"/>
      <c r="L423" s="2"/>
    </row>
    <row r="424" spans="1:12" ht="12.75">
      <c r="A424" s="56"/>
      <c r="B424" s="3"/>
      <c r="C424" s="3"/>
      <c r="D424" s="3"/>
      <c r="E424" s="14"/>
      <c r="H424" s="2"/>
      <c r="I424" s="2"/>
      <c r="J424" s="2"/>
      <c r="K424" s="2"/>
      <c r="L424" s="2"/>
    </row>
    <row r="425" spans="1:12" ht="12.75">
      <c r="A425" s="56"/>
      <c r="B425" s="3"/>
      <c r="C425" s="3"/>
      <c r="D425" s="3"/>
      <c r="E425" s="14"/>
      <c r="H425" s="2"/>
      <c r="I425" s="2"/>
      <c r="J425" s="2"/>
      <c r="K425" s="2"/>
      <c r="L425" s="2"/>
    </row>
    <row r="426" spans="1:12" ht="12.75">
      <c r="A426" s="56"/>
      <c r="B426" s="3"/>
      <c r="C426" s="3"/>
      <c r="D426" s="3"/>
      <c r="E426" s="14"/>
      <c r="H426" s="2"/>
      <c r="I426" s="2"/>
      <c r="J426" s="2"/>
      <c r="K426" s="2"/>
      <c r="L426" s="2"/>
    </row>
    <row r="427" spans="1:12" ht="12.75">
      <c r="A427" s="56"/>
      <c r="B427" s="3"/>
      <c r="C427" s="3"/>
      <c r="D427" s="3"/>
      <c r="E427" s="14"/>
      <c r="H427" s="2"/>
      <c r="I427" s="2"/>
      <c r="J427" s="2"/>
      <c r="K427" s="2"/>
      <c r="L427" s="2"/>
    </row>
    <row r="428" spans="1:12" ht="12.75">
      <c r="A428" s="56"/>
      <c r="B428" s="3"/>
      <c r="C428" s="3"/>
      <c r="D428" s="3"/>
      <c r="E428" s="14"/>
      <c r="H428" s="2"/>
      <c r="I428" s="2"/>
      <c r="J428" s="2"/>
      <c r="K428" s="2"/>
      <c r="L428" s="2"/>
    </row>
    <row r="429" spans="1:12" ht="12.75">
      <c r="A429" s="56"/>
      <c r="B429" s="3"/>
      <c r="C429" s="3"/>
      <c r="D429" s="3"/>
      <c r="E429" s="14"/>
      <c r="H429" s="2"/>
      <c r="I429" s="2"/>
      <c r="J429" s="2"/>
      <c r="K429" s="2"/>
      <c r="L429" s="2"/>
    </row>
    <row r="430" spans="1:12" ht="12.75">
      <c r="A430" s="56"/>
      <c r="B430" s="3"/>
      <c r="C430" s="3"/>
      <c r="D430" s="3"/>
      <c r="E430" s="14"/>
      <c r="H430" s="2"/>
      <c r="I430" s="2"/>
      <c r="J430" s="2"/>
      <c r="K430" s="2"/>
      <c r="L430" s="2"/>
    </row>
    <row r="431" spans="1:12" ht="12.75">
      <c r="A431" s="56"/>
      <c r="B431" s="3"/>
      <c r="C431" s="3"/>
      <c r="D431" s="3"/>
      <c r="E431" s="14"/>
      <c r="H431" s="2"/>
      <c r="I431" s="2"/>
      <c r="J431" s="2"/>
      <c r="K431" s="2"/>
      <c r="L431" s="2"/>
    </row>
    <row r="432" spans="1:12" ht="12.75">
      <c r="A432" s="56"/>
      <c r="B432" s="3"/>
      <c r="C432" s="3"/>
      <c r="D432" s="3"/>
      <c r="E432" s="14"/>
      <c r="H432" s="2"/>
      <c r="I432" s="2"/>
      <c r="J432" s="2"/>
      <c r="K432" s="2"/>
      <c r="L432" s="2"/>
    </row>
    <row r="433" spans="1:12" ht="12.75">
      <c r="A433" s="56"/>
      <c r="B433" s="3"/>
      <c r="C433" s="3"/>
      <c r="D433" s="3"/>
      <c r="E433" s="14"/>
      <c r="H433" s="2"/>
      <c r="I433" s="2"/>
      <c r="J433" s="2"/>
      <c r="K433" s="2"/>
      <c r="L433" s="2"/>
    </row>
    <row r="434" spans="1:12" ht="12.75">
      <c r="A434" s="56"/>
      <c r="B434" s="3"/>
      <c r="C434" s="3"/>
      <c r="D434" s="3"/>
      <c r="E434" s="14"/>
      <c r="H434" s="2"/>
      <c r="I434" s="2"/>
      <c r="J434" s="2"/>
      <c r="K434" s="2"/>
      <c r="L434" s="2"/>
    </row>
    <row r="435" spans="1:12" ht="12.75">
      <c r="A435" s="56"/>
      <c r="B435" s="3"/>
      <c r="C435" s="3"/>
      <c r="D435" s="3"/>
      <c r="E435" s="14"/>
      <c r="H435" s="2"/>
      <c r="I435" s="2"/>
      <c r="J435" s="2"/>
      <c r="K435" s="2"/>
      <c r="L435" s="2"/>
    </row>
    <row r="436" spans="1:12" ht="12.75">
      <c r="A436" s="56"/>
      <c r="B436" s="3"/>
      <c r="C436" s="3"/>
      <c r="D436" s="3"/>
      <c r="E436" s="14"/>
      <c r="H436" s="2"/>
      <c r="I436" s="2"/>
      <c r="J436" s="2"/>
      <c r="K436" s="2"/>
      <c r="L436" s="2"/>
    </row>
    <row r="437" spans="1:12" ht="12.75">
      <c r="A437" s="56"/>
      <c r="B437" s="3"/>
      <c r="C437" s="3"/>
      <c r="D437" s="3"/>
      <c r="E437" s="14"/>
      <c r="H437" s="2"/>
      <c r="I437" s="2"/>
      <c r="J437" s="2"/>
      <c r="K437" s="2"/>
      <c r="L437" s="2"/>
    </row>
    <row r="438" spans="1:12" ht="12.75">
      <c r="A438" s="56"/>
      <c r="B438" s="3"/>
      <c r="C438" s="3"/>
      <c r="D438" s="3"/>
      <c r="E438" s="14"/>
      <c r="H438" s="2"/>
      <c r="I438" s="2"/>
      <c r="J438" s="2"/>
      <c r="K438" s="2"/>
      <c r="L438" s="2"/>
    </row>
    <row r="439" spans="1:12" ht="12.75">
      <c r="A439" s="56"/>
      <c r="B439" s="3"/>
      <c r="C439" s="3"/>
      <c r="D439" s="3"/>
      <c r="E439" s="14"/>
      <c r="H439" s="2"/>
      <c r="I439" s="2"/>
      <c r="J439" s="2"/>
      <c r="K439" s="2"/>
      <c r="L439" s="2"/>
    </row>
    <row r="440" spans="1:12" ht="12.75">
      <c r="A440" s="56"/>
      <c r="B440" s="3"/>
      <c r="C440" s="3"/>
      <c r="D440" s="3"/>
      <c r="E440" s="14"/>
      <c r="H440" s="2"/>
      <c r="I440" s="2"/>
      <c r="J440" s="2"/>
      <c r="K440" s="2"/>
      <c r="L440" s="2"/>
    </row>
    <row r="441" spans="1:12" ht="12.75">
      <c r="A441" s="56"/>
      <c r="B441" s="3"/>
      <c r="C441" s="3"/>
      <c r="D441" s="3"/>
      <c r="E441" s="14"/>
      <c r="H441" s="2"/>
      <c r="I441" s="2"/>
      <c r="J441" s="2"/>
      <c r="K441" s="2"/>
      <c r="L441" s="2"/>
    </row>
    <row r="442" spans="1:12" ht="12.75">
      <c r="A442" s="56"/>
      <c r="B442" s="3"/>
      <c r="C442" s="3"/>
      <c r="D442" s="3"/>
      <c r="E442" s="14"/>
      <c r="H442" s="2"/>
      <c r="I442" s="2"/>
      <c r="J442" s="2"/>
      <c r="K442" s="2"/>
      <c r="L442" s="2"/>
    </row>
    <row r="443" spans="1:12" ht="12.75">
      <c r="A443" s="56"/>
      <c r="B443" s="3"/>
      <c r="C443" s="3"/>
      <c r="D443" s="3"/>
      <c r="E443" s="14"/>
      <c r="H443" s="2"/>
      <c r="I443" s="2"/>
      <c r="J443" s="2"/>
      <c r="K443" s="2"/>
      <c r="L443" s="2"/>
    </row>
    <row r="444" spans="1:12" ht="12.75">
      <c r="A444" s="56"/>
      <c r="B444" s="3"/>
      <c r="C444" s="3"/>
      <c r="D444" s="3"/>
      <c r="E444" s="14"/>
      <c r="H444" s="2"/>
      <c r="I444" s="2"/>
      <c r="J444" s="2"/>
      <c r="K444" s="2"/>
      <c r="L444" s="2"/>
    </row>
    <row r="445" spans="1:12" ht="12.75">
      <c r="A445" s="56"/>
      <c r="B445" s="3"/>
      <c r="C445" s="3"/>
      <c r="D445" s="3"/>
      <c r="E445" s="14"/>
      <c r="H445" s="2"/>
      <c r="I445" s="2"/>
      <c r="J445" s="2"/>
      <c r="K445" s="2"/>
      <c r="L445" s="2"/>
    </row>
    <row r="446" spans="1:12" ht="12.75">
      <c r="A446" s="56"/>
      <c r="B446" s="3"/>
      <c r="C446" s="3"/>
      <c r="D446" s="3"/>
      <c r="E446" s="14"/>
      <c r="H446" s="2"/>
      <c r="I446" s="2"/>
      <c r="J446" s="2"/>
      <c r="K446" s="2"/>
      <c r="L446" s="2"/>
    </row>
    <row r="447" spans="1:12" ht="12.75">
      <c r="A447" s="56"/>
      <c r="B447" s="3"/>
      <c r="C447" s="3"/>
      <c r="D447" s="3"/>
      <c r="E447" s="14"/>
      <c r="H447" s="2"/>
      <c r="I447" s="2"/>
      <c r="J447" s="2"/>
      <c r="K447" s="2"/>
      <c r="L447" s="2"/>
    </row>
    <row r="448" spans="1:12" ht="12.75">
      <c r="A448" s="56"/>
      <c r="B448" s="3"/>
      <c r="C448" s="3"/>
      <c r="D448" s="3"/>
      <c r="E448" s="14"/>
      <c r="H448" s="2"/>
      <c r="I448" s="2"/>
      <c r="J448" s="2"/>
      <c r="K448" s="2"/>
      <c r="L448" s="2"/>
    </row>
    <row r="449" spans="1:12" ht="12.75">
      <c r="A449" s="56"/>
      <c r="B449" s="3"/>
      <c r="C449" s="3"/>
      <c r="D449" s="3"/>
      <c r="E449" s="14"/>
      <c r="H449" s="2"/>
      <c r="I449" s="2"/>
      <c r="J449" s="2"/>
      <c r="K449" s="2"/>
      <c r="L449" s="2"/>
    </row>
    <row r="450" spans="1:12" ht="12.75">
      <c r="A450" s="56"/>
      <c r="B450" s="3"/>
      <c r="C450" s="3"/>
      <c r="D450" s="3"/>
      <c r="E450" s="14"/>
      <c r="H450" s="2"/>
      <c r="I450" s="2"/>
      <c r="J450" s="2"/>
      <c r="K450" s="2"/>
      <c r="L450" s="2"/>
    </row>
    <row r="451" spans="1:12" ht="12.75">
      <c r="A451" s="56"/>
      <c r="B451" s="3"/>
      <c r="C451" s="3"/>
      <c r="D451" s="3"/>
      <c r="E451" s="14"/>
      <c r="H451" s="2"/>
      <c r="I451" s="2"/>
      <c r="J451" s="2"/>
      <c r="K451" s="2"/>
      <c r="L451" s="2"/>
    </row>
    <row r="452" spans="1:12" ht="12.75">
      <c r="A452" s="56"/>
      <c r="B452" s="3"/>
      <c r="C452" s="3"/>
      <c r="D452" s="3"/>
      <c r="E452" s="14"/>
      <c r="H452" s="2"/>
      <c r="I452" s="2"/>
      <c r="J452" s="2"/>
      <c r="K452" s="2"/>
      <c r="L452" s="2"/>
    </row>
    <row r="453" spans="1:12" ht="12.75">
      <c r="A453" s="56"/>
      <c r="B453" s="3"/>
      <c r="C453" s="3"/>
      <c r="D453" s="3"/>
      <c r="E453" s="14"/>
      <c r="H453" s="2"/>
      <c r="I453" s="2"/>
      <c r="J453" s="2"/>
      <c r="K453" s="2"/>
      <c r="L453" s="2"/>
    </row>
    <row r="454" spans="1:12" ht="12.75">
      <c r="A454" s="56"/>
      <c r="B454" s="3"/>
      <c r="C454" s="3"/>
      <c r="D454" s="3"/>
      <c r="E454" s="14"/>
      <c r="H454" s="2"/>
      <c r="I454" s="2"/>
      <c r="J454" s="2"/>
      <c r="K454" s="2"/>
      <c r="L454" s="2"/>
    </row>
    <row r="455" spans="1:12" ht="12.75">
      <c r="A455" s="56"/>
      <c r="B455" s="3"/>
      <c r="C455" s="3"/>
      <c r="D455" s="3"/>
      <c r="E455" s="14"/>
      <c r="H455" s="2"/>
      <c r="I455" s="2"/>
      <c r="J455" s="2"/>
      <c r="K455" s="2"/>
      <c r="L455" s="2"/>
    </row>
    <row r="456" spans="1:12" ht="12.75">
      <c r="A456" s="56"/>
      <c r="B456" s="3"/>
      <c r="C456" s="3"/>
      <c r="D456" s="3"/>
      <c r="E456" s="14"/>
      <c r="H456" s="2"/>
      <c r="I456" s="2"/>
      <c r="J456" s="2"/>
      <c r="K456" s="2"/>
      <c r="L456" s="2"/>
    </row>
    <row r="457" spans="1:12" ht="12.75">
      <c r="A457" s="56"/>
      <c r="B457" s="3"/>
      <c r="C457" s="3"/>
      <c r="D457" s="3"/>
      <c r="E457" s="14"/>
      <c r="H457" s="2"/>
      <c r="I457" s="2"/>
      <c r="J457" s="2"/>
      <c r="K457" s="2"/>
      <c r="L457" s="2"/>
    </row>
    <row r="458" spans="1:12" ht="12.75">
      <c r="A458" s="56"/>
      <c r="B458" s="3"/>
      <c r="C458" s="3"/>
      <c r="D458" s="3"/>
      <c r="E458" s="14"/>
      <c r="H458" s="2"/>
      <c r="I458" s="2"/>
      <c r="J458" s="2"/>
      <c r="K458" s="2"/>
      <c r="L458" s="2"/>
    </row>
    <row r="459" spans="1:12" ht="12.75">
      <c r="A459" s="56"/>
      <c r="B459" s="3"/>
      <c r="C459" s="3"/>
      <c r="D459" s="3"/>
      <c r="E459" s="14"/>
      <c r="H459" s="2"/>
      <c r="I459" s="2"/>
      <c r="J459" s="2"/>
      <c r="K459" s="2"/>
      <c r="L459" s="2"/>
    </row>
    <row r="460" spans="1:12" ht="12.75">
      <c r="A460" s="56"/>
      <c r="B460" s="3"/>
      <c r="C460" s="3"/>
      <c r="D460" s="3"/>
      <c r="E460" s="14"/>
      <c r="H460" s="2"/>
      <c r="I460" s="2"/>
      <c r="J460" s="2"/>
      <c r="K460" s="2"/>
      <c r="L460" s="2"/>
    </row>
    <row r="461" spans="1:12" ht="12.75">
      <c r="A461" s="56"/>
      <c r="B461" s="3"/>
      <c r="C461" s="3"/>
      <c r="D461" s="3"/>
      <c r="E461" s="14"/>
      <c r="H461" s="2"/>
      <c r="I461" s="2"/>
      <c r="J461" s="2"/>
      <c r="K461" s="2"/>
      <c r="L461" s="2"/>
    </row>
    <row r="462" spans="1:12" ht="12.75">
      <c r="A462" s="56"/>
      <c r="B462" s="3"/>
      <c r="C462" s="3"/>
      <c r="D462" s="3"/>
      <c r="E462" s="14"/>
      <c r="H462" s="2"/>
      <c r="I462" s="2"/>
      <c r="J462" s="2"/>
      <c r="K462" s="2"/>
      <c r="L462" s="2"/>
    </row>
    <row r="463" spans="1:12" ht="12.75">
      <c r="A463" s="56"/>
      <c r="B463" s="3"/>
      <c r="C463" s="3"/>
      <c r="D463" s="3"/>
      <c r="E463" s="14"/>
      <c r="H463" s="2"/>
      <c r="I463" s="2"/>
      <c r="J463" s="2"/>
      <c r="K463" s="2"/>
      <c r="L463" s="2"/>
    </row>
    <row r="464" spans="1:12" ht="12.75">
      <c r="A464" s="56"/>
      <c r="B464" s="3"/>
      <c r="C464" s="3"/>
      <c r="D464" s="3"/>
      <c r="E464" s="14"/>
      <c r="H464" s="2"/>
      <c r="I464" s="2"/>
      <c r="J464" s="2"/>
      <c r="K464" s="2"/>
      <c r="L464" s="2"/>
    </row>
    <row r="465" spans="1:12" ht="12.75">
      <c r="A465" s="56"/>
      <c r="B465" s="3"/>
      <c r="C465" s="3"/>
      <c r="D465" s="3"/>
      <c r="E465" s="14"/>
      <c r="H465" s="2"/>
      <c r="I465" s="2"/>
      <c r="J465" s="2"/>
      <c r="K465" s="2"/>
      <c r="L465" s="2"/>
    </row>
    <row r="466" spans="1:12" ht="12.75">
      <c r="A466" s="56"/>
      <c r="B466" s="3"/>
      <c r="C466" s="3"/>
      <c r="D466" s="3"/>
      <c r="E466" s="14"/>
      <c r="H466" s="2"/>
      <c r="I466" s="2"/>
      <c r="J466" s="2"/>
      <c r="K466" s="2"/>
      <c r="L466" s="2"/>
    </row>
    <row r="467" spans="1:12" ht="12.75">
      <c r="A467" s="56"/>
      <c r="B467" s="3"/>
      <c r="C467" s="3"/>
      <c r="D467" s="3"/>
      <c r="E467" s="14"/>
      <c r="H467" s="2"/>
      <c r="I467" s="2"/>
      <c r="J467" s="2"/>
      <c r="K467" s="2"/>
      <c r="L467" s="2"/>
    </row>
    <row r="468" spans="1:12" ht="12.75">
      <c r="A468" s="56"/>
      <c r="B468" s="3"/>
      <c r="C468" s="3"/>
      <c r="D468" s="3"/>
      <c r="E468" s="14"/>
      <c r="H468" s="2"/>
      <c r="I468" s="2"/>
      <c r="J468" s="2"/>
      <c r="K468" s="2"/>
      <c r="L468" s="2"/>
    </row>
    <row r="469" spans="1:12" ht="12.75">
      <c r="A469" s="56"/>
      <c r="B469" s="3"/>
      <c r="C469" s="3"/>
      <c r="D469" s="3"/>
      <c r="E469" s="14"/>
      <c r="H469" s="2"/>
      <c r="I469" s="2"/>
      <c r="J469" s="2"/>
      <c r="K469" s="2"/>
      <c r="L469" s="2"/>
    </row>
    <row r="470" spans="1:12" ht="12.75">
      <c r="A470" s="56"/>
      <c r="B470" s="3"/>
      <c r="C470" s="3"/>
      <c r="D470" s="3"/>
      <c r="E470" s="14"/>
      <c r="H470" s="2"/>
      <c r="I470" s="2"/>
      <c r="J470" s="2"/>
      <c r="K470" s="2"/>
      <c r="L470" s="2"/>
    </row>
    <row r="471" spans="1:12" ht="12.75">
      <c r="A471" s="56"/>
      <c r="B471" s="3"/>
      <c r="C471" s="3"/>
      <c r="D471" s="3"/>
      <c r="E471" s="14"/>
      <c r="H471" s="2"/>
      <c r="I471" s="2"/>
      <c r="J471" s="2"/>
      <c r="K471" s="2"/>
      <c r="L471" s="2"/>
    </row>
    <row r="472" spans="1:12" ht="12.75">
      <c r="A472" s="56"/>
      <c r="B472" s="3"/>
      <c r="C472" s="3"/>
      <c r="D472" s="3"/>
      <c r="E472" s="14"/>
      <c r="H472" s="2"/>
      <c r="I472" s="2"/>
      <c r="J472" s="2"/>
      <c r="K472" s="2"/>
      <c r="L472" s="2"/>
    </row>
    <row r="473" spans="1:12" ht="12.75">
      <c r="A473" s="56"/>
      <c r="B473" s="3"/>
      <c r="C473" s="3"/>
      <c r="D473" s="3"/>
      <c r="E473" s="14"/>
      <c r="H473" s="2"/>
      <c r="I473" s="2"/>
      <c r="J473" s="2"/>
      <c r="K473" s="2"/>
      <c r="L473" s="2"/>
    </row>
    <row r="474" spans="1:12" ht="12.75">
      <c r="A474" s="56"/>
      <c r="B474" s="3"/>
      <c r="C474" s="3"/>
      <c r="D474" s="3"/>
      <c r="E474" s="14"/>
      <c r="H474" s="2"/>
      <c r="I474" s="2"/>
      <c r="J474" s="2"/>
      <c r="K474" s="2"/>
      <c r="L474" s="2"/>
    </row>
    <row r="475" spans="1:12" ht="12.75">
      <c r="A475" s="56"/>
      <c r="B475" s="3"/>
      <c r="C475" s="3"/>
      <c r="D475" s="3"/>
      <c r="E475" s="14"/>
      <c r="H475" s="2"/>
      <c r="I475" s="2"/>
      <c r="J475" s="2"/>
      <c r="K475" s="2"/>
      <c r="L475" s="2"/>
    </row>
    <row r="476" spans="1:12" ht="12.75">
      <c r="A476" s="56"/>
      <c r="B476" s="3"/>
      <c r="C476" s="3"/>
      <c r="D476" s="3"/>
      <c r="E476" s="14"/>
      <c r="H476" s="2"/>
      <c r="I476" s="2"/>
      <c r="J476" s="2"/>
      <c r="K476" s="2"/>
      <c r="L476" s="2"/>
    </row>
    <row r="477" spans="1:12" ht="12.75">
      <c r="A477" s="56"/>
      <c r="B477" s="3"/>
      <c r="C477" s="3"/>
      <c r="D477" s="3"/>
      <c r="E477" s="14"/>
      <c r="H477" s="2"/>
      <c r="I477" s="2"/>
      <c r="J477" s="2"/>
      <c r="K477" s="2"/>
      <c r="L477" s="2"/>
    </row>
    <row r="478" spans="1:12" ht="12.75">
      <c r="A478" s="56"/>
      <c r="B478" s="3"/>
      <c r="C478" s="3"/>
      <c r="D478" s="3"/>
      <c r="E478" s="14"/>
      <c r="H478" s="2"/>
      <c r="I478" s="2"/>
      <c r="J478" s="2"/>
      <c r="K478" s="2"/>
      <c r="L478" s="2"/>
    </row>
    <row r="479" spans="1:12" ht="12.75">
      <c r="A479" s="56"/>
      <c r="B479" s="3"/>
      <c r="C479" s="3"/>
      <c r="D479" s="3"/>
      <c r="E479" s="14"/>
      <c r="H479" s="2"/>
      <c r="I479" s="2"/>
      <c r="J479" s="2"/>
      <c r="K479" s="2"/>
      <c r="L479" s="2"/>
    </row>
    <row r="480" spans="1:12" ht="12.75">
      <c r="A480" s="56"/>
      <c r="B480" s="3"/>
      <c r="C480" s="3"/>
      <c r="D480" s="3"/>
      <c r="E480" s="14"/>
      <c r="H480" s="2"/>
      <c r="I480" s="2"/>
      <c r="J480" s="2"/>
      <c r="K480" s="2"/>
      <c r="L480" s="2"/>
    </row>
    <row r="481" spans="1:12" ht="12.75">
      <c r="A481" s="56"/>
      <c r="B481" s="3"/>
      <c r="C481" s="3"/>
      <c r="D481" s="3"/>
      <c r="E481" s="14"/>
      <c r="H481" s="2"/>
      <c r="I481" s="2"/>
      <c r="J481" s="2"/>
      <c r="K481" s="2"/>
      <c r="L481" s="2"/>
    </row>
    <row r="482" spans="1:12" ht="12.75">
      <c r="A482" s="56"/>
      <c r="B482" s="3"/>
      <c r="C482" s="3"/>
      <c r="D482" s="3"/>
      <c r="E482" s="14"/>
      <c r="H482" s="2"/>
      <c r="I482" s="2"/>
      <c r="J482" s="2"/>
      <c r="K482" s="2"/>
      <c r="L482" s="2"/>
    </row>
    <row r="483" spans="1:12" ht="12.75">
      <c r="A483" s="56"/>
      <c r="B483" s="3"/>
      <c r="C483" s="3"/>
      <c r="D483" s="3"/>
      <c r="E483" s="14"/>
      <c r="H483" s="2"/>
      <c r="I483" s="2"/>
      <c r="J483" s="2"/>
      <c r="K483" s="2"/>
      <c r="L483" s="2"/>
    </row>
    <row r="484" spans="1:12" ht="12.75">
      <c r="A484" s="56"/>
      <c r="B484" s="3"/>
      <c r="C484" s="3"/>
      <c r="D484" s="3"/>
      <c r="E484" s="14"/>
      <c r="H484" s="2"/>
      <c r="I484" s="2"/>
      <c r="J484" s="2"/>
      <c r="K484" s="2"/>
      <c r="L484" s="2"/>
    </row>
    <row r="485" spans="1:12" ht="12.75">
      <c r="A485" s="56"/>
      <c r="B485" s="3"/>
      <c r="C485" s="3"/>
      <c r="D485" s="3"/>
      <c r="E485" s="14"/>
      <c r="H485" s="2"/>
      <c r="I485" s="2"/>
      <c r="J485" s="2"/>
      <c r="K485" s="2"/>
      <c r="L485" s="2"/>
    </row>
    <row r="486" spans="1:12" ht="12.75">
      <c r="A486" s="56"/>
      <c r="B486" s="3"/>
      <c r="C486" s="3"/>
      <c r="D486" s="3"/>
      <c r="E486" s="14"/>
      <c r="H486" s="2"/>
      <c r="I486" s="2"/>
      <c r="J486" s="2"/>
      <c r="K486" s="2"/>
      <c r="L486" s="2"/>
    </row>
    <row r="487" spans="1:12" ht="12.75">
      <c r="A487" s="56"/>
      <c r="B487" s="3"/>
      <c r="C487" s="3"/>
      <c r="D487" s="3"/>
      <c r="E487" s="14"/>
      <c r="H487" s="2"/>
      <c r="I487" s="2"/>
      <c r="J487" s="2"/>
      <c r="K487" s="2"/>
      <c r="L487" s="2"/>
    </row>
    <row r="488" spans="1:12" ht="12.75">
      <c r="A488" s="56"/>
      <c r="B488" s="3"/>
      <c r="C488" s="3"/>
      <c r="D488" s="3"/>
      <c r="E488" s="14"/>
      <c r="H488" s="2"/>
      <c r="I488" s="2"/>
      <c r="J488" s="2"/>
      <c r="K488" s="2"/>
      <c r="L488" s="2"/>
    </row>
    <row r="489" spans="1:12" ht="12.75">
      <c r="A489" s="56"/>
      <c r="B489" s="3"/>
      <c r="C489" s="3"/>
      <c r="D489" s="3"/>
      <c r="E489" s="14"/>
      <c r="H489" s="2"/>
      <c r="I489" s="2"/>
      <c r="J489" s="2"/>
      <c r="K489" s="2"/>
      <c r="L489" s="2"/>
    </row>
    <row r="490" spans="1:12" ht="12.75">
      <c r="A490" s="56"/>
      <c r="B490" s="3"/>
      <c r="C490" s="3"/>
      <c r="D490" s="3"/>
      <c r="E490" s="14"/>
      <c r="H490" s="2"/>
      <c r="I490" s="2"/>
      <c r="J490" s="2"/>
      <c r="K490" s="2"/>
      <c r="L490" s="2"/>
    </row>
    <row r="491" spans="1:12" ht="12.75">
      <c r="A491" s="56"/>
      <c r="B491" s="3"/>
      <c r="C491" s="3"/>
      <c r="D491" s="3"/>
      <c r="E491" s="14"/>
      <c r="H491" s="2"/>
      <c r="I491" s="2"/>
      <c r="J491" s="2"/>
      <c r="K491" s="2"/>
      <c r="L491" s="2"/>
    </row>
    <row r="492" spans="1:12" ht="12.75">
      <c r="A492" s="56"/>
      <c r="B492" s="3"/>
      <c r="C492" s="3"/>
      <c r="D492" s="3"/>
      <c r="E492" s="14"/>
      <c r="H492" s="2"/>
      <c r="I492" s="2"/>
      <c r="J492" s="2"/>
      <c r="K492" s="2"/>
      <c r="L492" s="2"/>
    </row>
    <row r="493" spans="1:12" ht="12.75">
      <c r="A493" s="56"/>
      <c r="B493" s="3"/>
      <c r="C493" s="3"/>
      <c r="D493" s="3"/>
      <c r="E493" s="14"/>
      <c r="H493" s="2"/>
      <c r="I493" s="2"/>
      <c r="J493" s="2"/>
      <c r="K493" s="2"/>
      <c r="L493" s="2"/>
    </row>
    <row r="494" spans="1:12" ht="12.75">
      <c r="A494" s="56"/>
      <c r="B494" s="3"/>
      <c r="C494" s="3"/>
      <c r="D494" s="3"/>
      <c r="E494" s="14"/>
      <c r="H494" s="2"/>
      <c r="I494" s="2"/>
      <c r="J494" s="2"/>
      <c r="K494" s="2"/>
      <c r="L494" s="2"/>
    </row>
    <row r="495" spans="1:12" ht="12.75">
      <c r="A495" s="56"/>
      <c r="B495" s="3"/>
      <c r="C495" s="3"/>
      <c r="D495" s="3"/>
      <c r="E495" s="14"/>
      <c r="H495" s="2"/>
      <c r="I495" s="2"/>
      <c r="J495" s="2"/>
      <c r="K495" s="2"/>
      <c r="L495" s="2"/>
    </row>
    <row r="496" spans="1:12" ht="12.75">
      <c r="A496" s="56"/>
      <c r="B496" s="3"/>
      <c r="C496" s="3"/>
      <c r="D496" s="3"/>
      <c r="E496" s="14"/>
      <c r="H496" s="2"/>
      <c r="I496" s="2"/>
      <c r="J496" s="2"/>
      <c r="K496" s="2"/>
      <c r="L496" s="2"/>
    </row>
    <row r="497" spans="1:12" ht="12.75">
      <c r="A497" s="56"/>
      <c r="B497" s="3"/>
      <c r="C497" s="3"/>
      <c r="D497" s="3"/>
      <c r="E497" s="14"/>
      <c r="H497" s="2"/>
      <c r="I497" s="2"/>
      <c r="J497" s="2"/>
      <c r="K497" s="2"/>
      <c r="L497" s="2"/>
    </row>
    <row r="498" spans="1:12" ht="12.75">
      <c r="A498" s="56"/>
      <c r="B498" s="3"/>
      <c r="C498" s="3"/>
      <c r="D498" s="3"/>
      <c r="E498" s="14"/>
      <c r="H498" s="2"/>
      <c r="I498" s="2"/>
      <c r="J498" s="2"/>
      <c r="K498" s="2"/>
      <c r="L498" s="2"/>
    </row>
    <row r="499" spans="1:12" ht="12.75">
      <c r="A499" s="56"/>
      <c r="B499" s="3"/>
      <c r="C499" s="3"/>
      <c r="D499" s="3"/>
      <c r="E499" s="14"/>
      <c r="H499" s="2"/>
      <c r="I499" s="2"/>
      <c r="J499" s="2"/>
      <c r="K499" s="2"/>
      <c r="L499" s="2"/>
    </row>
    <row r="500" spans="1:12" ht="12.75">
      <c r="A500" s="56"/>
      <c r="B500" s="3"/>
      <c r="C500" s="3"/>
      <c r="D500" s="3"/>
      <c r="E500" s="14"/>
      <c r="H500" s="2"/>
      <c r="I500" s="2"/>
      <c r="J500" s="2"/>
      <c r="K500" s="2"/>
      <c r="L500" s="2"/>
    </row>
    <row r="501" spans="1:12" ht="12.75">
      <c r="A501" s="56"/>
      <c r="B501" s="3"/>
      <c r="C501" s="3"/>
      <c r="D501" s="3"/>
      <c r="E501" s="14"/>
      <c r="H501" s="2"/>
      <c r="I501" s="2"/>
      <c r="J501" s="2"/>
      <c r="K501" s="2"/>
      <c r="L501" s="2"/>
    </row>
    <row r="502" spans="1:12" ht="12.75">
      <c r="A502" s="56"/>
      <c r="B502" s="3"/>
      <c r="C502" s="3"/>
      <c r="D502" s="3"/>
      <c r="E502" s="14"/>
      <c r="H502" s="2"/>
      <c r="I502" s="2"/>
      <c r="J502" s="2"/>
      <c r="K502" s="2"/>
      <c r="L502" s="2"/>
    </row>
    <row r="503" spans="1:12" ht="12.75">
      <c r="A503" s="56"/>
      <c r="B503" s="3"/>
      <c r="C503" s="3"/>
      <c r="D503" s="3"/>
      <c r="E503" s="14"/>
      <c r="H503" s="2"/>
      <c r="I503" s="2"/>
      <c r="J503" s="2"/>
      <c r="K503" s="2"/>
      <c r="L503" s="2"/>
    </row>
    <row r="504" spans="1:12" ht="12.75">
      <c r="A504" s="56"/>
      <c r="B504" s="3"/>
      <c r="C504" s="3"/>
      <c r="D504" s="3"/>
      <c r="E504" s="14"/>
      <c r="H504" s="2"/>
      <c r="I504" s="2"/>
      <c r="J504" s="2"/>
      <c r="K504" s="2"/>
      <c r="L504" s="2"/>
    </row>
    <row r="505" spans="1:12" ht="12.75">
      <c r="A505" s="56"/>
      <c r="B505" s="3"/>
      <c r="C505" s="3"/>
      <c r="D505" s="3"/>
      <c r="E505" s="14"/>
      <c r="H505" s="2"/>
      <c r="I505" s="2"/>
      <c r="J505" s="2"/>
      <c r="K505" s="2"/>
      <c r="L505" s="2"/>
    </row>
    <row r="506" spans="1:12" ht="12.75">
      <c r="A506" s="56"/>
      <c r="B506" s="3"/>
      <c r="C506" s="3"/>
      <c r="D506" s="3"/>
      <c r="E506" s="14"/>
      <c r="H506" s="2"/>
      <c r="I506" s="2"/>
      <c r="J506" s="2"/>
      <c r="K506" s="2"/>
      <c r="L506" s="2"/>
    </row>
    <row r="507" spans="1:12" ht="12.75">
      <c r="A507" s="56"/>
      <c r="B507" s="3"/>
      <c r="C507" s="3"/>
      <c r="D507" s="3"/>
      <c r="E507" s="14"/>
      <c r="H507" s="2"/>
      <c r="I507" s="2"/>
      <c r="J507" s="2"/>
      <c r="K507" s="2"/>
      <c r="L507" s="2"/>
    </row>
    <row r="508" spans="1:12" ht="12.75">
      <c r="A508" s="56"/>
      <c r="B508" s="3"/>
      <c r="C508" s="3"/>
      <c r="D508" s="3"/>
      <c r="E508" s="14"/>
      <c r="H508" s="2"/>
      <c r="I508" s="2"/>
      <c r="J508" s="2"/>
      <c r="K508" s="2"/>
      <c r="L508" s="2"/>
    </row>
    <row r="509" spans="1:12" ht="12.75">
      <c r="A509" s="56"/>
      <c r="B509" s="3"/>
      <c r="C509" s="3"/>
      <c r="D509" s="3"/>
      <c r="E509" s="14"/>
      <c r="H509" s="2"/>
      <c r="I509" s="2"/>
      <c r="J509" s="2"/>
      <c r="K509" s="2"/>
      <c r="L509" s="2"/>
    </row>
    <row r="510" spans="1:12" ht="12.75">
      <c r="A510" s="56"/>
      <c r="B510" s="3"/>
      <c r="C510" s="3"/>
      <c r="D510" s="3"/>
      <c r="E510" s="14"/>
      <c r="H510" s="2"/>
      <c r="I510" s="2"/>
      <c r="J510" s="2"/>
      <c r="K510" s="2"/>
      <c r="L510" s="2"/>
    </row>
    <row r="511" spans="1:12" ht="12.75">
      <c r="A511" s="56"/>
      <c r="B511" s="3"/>
      <c r="C511" s="3"/>
      <c r="D511" s="3"/>
      <c r="E511" s="14"/>
      <c r="H511" s="2"/>
      <c r="I511" s="2"/>
      <c r="J511" s="2"/>
      <c r="K511" s="2"/>
      <c r="L511" s="2"/>
    </row>
    <row r="512" spans="1:12" ht="12.75">
      <c r="A512" s="56"/>
      <c r="B512" s="3"/>
      <c r="C512" s="3"/>
      <c r="D512" s="3"/>
      <c r="E512" s="14"/>
      <c r="H512" s="2"/>
      <c r="I512" s="2"/>
      <c r="J512" s="2"/>
      <c r="K512" s="2"/>
      <c r="L512" s="2"/>
    </row>
    <row r="513" spans="1:12" ht="12.75">
      <c r="A513" s="56"/>
      <c r="B513" s="3"/>
      <c r="C513" s="3"/>
      <c r="D513" s="3"/>
      <c r="E513" s="14"/>
      <c r="H513" s="2"/>
      <c r="I513" s="2"/>
      <c r="J513" s="2"/>
      <c r="K513" s="2"/>
      <c r="L513" s="2"/>
    </row>
    <row r="514" spans="1:12" ht="12.75">
      <c r="A514" s="56"/>
      <c r="B514" s="3"/>
      <c r="C514" s="3"/>
      <c r="D514" s="3"/>
      <c r="E514" s="14"/>
      <c r="H514" s="2"/>
      <c r="I514" s="2"/>
      <c r="J514" s="2"/>
      <c r="K514" s="2"/>
      <c r="L514" s="2"/>
    </row>
    <row r="515" spans="1:12" ht="12.75">
      <c r="A515" s="56"/>
      <c r="B515" s="3"/>
      <c r="C515" s="3"/>
      <c r="D515" s="3"/>
      <c r="E515" s="14"/>
      <c r="H515" s="2"/>
      <c r="I515" s="2"/>
      <c r="J515" s="2"/>
      <c r="K515" s="2"/>
      <c r="L515" s="2"/>
    </row>
    <row r="516" spans="1:12" ht="12.75">
      <c r="A516" s="56"/>
      <c r="B516" s="3"/>
      <c r="C516" s="3"/>
      <c r="D516" s="3"/>
      <c r="E516" s="14"/>
      <c r="H516" s="2"/>
      <c r="I516" s="2"/>
      <c r="J516" s="2"/>
      <c r="K516" s="2"/>
      <c r="L516" s="2"/>
    </row>
    <row r="517" spans="1:12" ht="12.75">
      <c r="A517" s="56"/>
      <c r="B517" s="3"/>
      <c r="C517" s="3"/>
      <c r="D517" s="3"/>
      <c r="E517" s="14"/>
      <c r="H517" s="2"/>
      <c r="I517" s="2"/>
      <c r="J517" s="2"/>
      <c r="K517" s="2"/>
      <c r="L517" s="2"/>
    </row>
    <row r="518" spans="1:12" ht="12.75">
      <c r="A518" s="56"/>
      <c r="B518" s="3"/>
      <c r="C518" s="3"/>
      <c r="D518" s="3"/>
      <c r="E518" s="14"/>
      <c r="H518" s="2"/>
      <c r="I518" s="2"/>
      <c r="J518" s="2"/>
      <c r="K518" s="2"/>
      <c r="L518" s="2"/>
    </row>
    <row r="519" spans="1:12" ht="12.75">
      <c r="A519" s="56"/>
      <c r="B519" s="3"/>
      <c r="C519" s="3"/>
      <c r="D519" s="3"/>
      <c r="E519" s="14"/>
      <c r="H519" s="2"/>
      <c r="I519" s="2"/>
      <c r="J519" s="2"/>
      <c r="K519" s="2"/>
      <c r="L519" s="2"/>
    </row>
    <row r="520" spans="1:12" ht="12.75">
      <c r="A520" s="56"/>
      <c r="B520" s="3"/>
      <c r="C520" s="3"/>
      <c r="D520" s="3"/>
      <c r="E520" s="14"/>
      <c r="H520" s="2"/>
      <c r="I520" s="2"/>
      <c r="J520" s="2"/>
      <c r="K520" s="2"/>
      <c r="L520" s="2"/>
    </row>
    <row r="521" spans="1:12" ht="12.75">
      <c r="A521" s="56"/>
      <c r="B521" s="3"/>
      <c r="C521" s="3"/>
      <c r="D521" s="3"/>
      <c r="E521" s="14"/>
      <c r="H521" s="2"/>
      <c r="I521" s="2"/>
      <c r="J521" s="2"/>
      <c r="K521" s="2"/>
      <c r="L521" s="2"/>
    </row>
    <row r="522" spans="1:12" ht="12.75">
      <c r="A522" s="56"/>
      <c r="B522" s="3"/>
      <c r="C522" s="3"/>
      <c r="D522" s="3"/>
      <c r="E522" s="14"/>
      <c r="H522" s="2"/>
      <c r="I522" s="2"/>
      <c r="J522" s="2"/>
      <c r="K522" s="2"/>
      <c r="L522" s="2"/>
    </row>
    <row r="523" spans="1:12" ht="12.75">
      <c r="A523" s="56"/>
      <c r="B523" s="3"/>
      <c r="C523" s="3"/>
      <c r="D523" s="3"/>
      <c r="E523" s="14"/>
      <c r="H523" s="2"/>
      <c r="I523" s="2"/>
      <c r="J523" s="2"/>
      <c r="K523" s="2"/>
      <c r="L523" s="2"/>
    </row>
    <row r="524" spans="1:12" ht="12.75">
      <c r="A524" s="56"/>
      <c r="B524" s="3"/>
      <c r="C524" s="3"/>
      <c r="D524" s="3"/>
      <c r="E524" s="14"/>
      <c r="H524" s="2"/>
      <c r="I524" s="2"/>
      <c r="J524" s="2"/>
      <c r="K524" s="2"/>
      <c r="L524" s="2"/>
    </row>
    <row r="525" spans="1:12" ht="12.75">
      <c r="A525" s="56"/>
      <c r="B525" s="3"/>
      <c r="C525" s="3"/>
      <c r="D525" s="3"/>
      <c r="E525" s="14"/>
      <c r="H525" s="2"/>
      <c r="I525" s="2"/>
      <c r="J525" s="2"/>
      <c r="K525" s="2"/>
      <c r="L525" s="2"/>
    </row>
    <row r="526" spans="1:12" ht="12.75">
      <c r="A526" s="56"/>
      <c r="B526" s="3"/>
      <c r="C526" s="3"/>
      <c r="D526" s="3"/>
      <c r="E526" s="14"/>
      <c r="H526" s="2"/>
      <c r="I526" s="2"/>
      <c r="J526" s="2"/>
      <c r="K526" s="2"/>
      <c r="L526" s="2"/>
    </row>
    <row r="527" spans="1:12" ht="12.75">
      <c r="A527" s="56"/>
      <c r="B527" s="3"/>
      <c r="C527" s="3"/>
      <c r="D527" s="3"/>
      <c r="E527" s="14"/>
      <c r="H527" s="2"/>
      <c r="I527" s="2"/>
      <c r="J527" s="2"/>
      <c r="K527" s="2"/>
      <c r="L527" s="2"/>
    </row>
    <row r="528" spans="1:12" ht="12.75">
      <c r="A528" s="56"/>
      <c r="B528" s="3"/>
      <c r="C528" s="3"/>
      <c r="D528" s="3"/>
      <c r="E528" s="14"/>
      <c r="H528" s="2"/>
      <c r="I528" s="2"/>
      <c r="J528" s="2"/>
      <c r="K528" s="2"/>
      <c r="L528" s="2"/>
    </row>
    <row r="529" spans="1:12" ht="12.75">
      <c r="A529" s="56"/>
      <c r="B529" s="3"/>
      <c r="C529" s="3"/>
      <c r="D529" s="3"/>
      <c r="E529" s="14"/>
      <c r="H529" s="2"/>
      <c r="I529" s="2"/>
      <c r="J529" s="2"/>
      <c r="K529" s="2"/>
      <c r="L529" s="2"/>
    </row>
    <row r="530" spans="1:12" ht="12.75">
      <c r="A530" s="56"/>
      <c r="B530" s="3"/>
      <c r="C530" s="3"/>
      <c r="D530" s="3"/>
      <c r="E530" s="14"/>
      <c r="H530" s="2"/>
      <c r="I530" s="2"/>
      <c r="J530" s="2"/>
      <c r="K530" s="2"/>
      <c r="L530" s="2"/>
    </row>
    <row r="531" spans="1:12" ht="12.75">
      <c r="A531" s="56"/>
      <c r="B531" s="3"/>
      <c r="C531" s="3"/>
      <c r="D531" s="3"/>
      <c r="E531" s="14"/>
      <c r="H531" s="2"/>
      <c r="I531" s="2"/>
      <c r="J531" s="2"/>
      <c r="K531" s="2"/>
      <c r="L531" s="2"/>
    </row>
    <row r="532" spans="1:12" ht="12.75">
      <c r="A532" s="56"/>
      <c r="B532" s="3"/>
      <c r="C532" s="3"/>
      <c r="D532" s="3"/>
      <c r="E532" s="14"/>
      <c r="H532" s="2"/>
      <c r="I532" s="2"/>
      <c r="J532" s="2"/>
      <c r="K532" s="2"/>
      <c r="L532" s="2"/>
    </row>
    <row r="533" spans="1:12" ht="12.75">
      <c r="A533" s="56"/>
      <c r="B533" s="3"/>
      <c r="C533" s="3"/>
      <c r="D533" s="3"/>
      <c r="E533" s="14"/>
      <c r="H533" s="2"/>
      <c r="I533" s="2"/>
      <c r="J533" s="2"/>
      <c r="K533" s="2"/>
      <c r="L533" s="2"/>
    </row>
    <row r="534" spans="1:12" ht="12.75">
      <c r="A534" s="56"/>
      <c r="B534" s="3"/>
      <c r="C534" s="3"/>
      <c r="D534" s="3"/>
      <c r="E534" s="14"/>
      <c r="H534" s="2"/>
      <c r="I534" s="2"/>
      <c r="J534" s="2"/>
      <c r="K534" s="2"/>
      <c r="L534" s="2"/>
    </row>
    <row r="535" spans="1:12" ht="12.75">
      <c r="A535" s="56"/>
      <c r="B535" s="3"/>
      <c r="C535" s="3"/>
      <c r="D535" s="3"/>
      <c r="E535" s="14"/>
      <c r="H535" s="2"/>
      <c r="I535" s="2"/>
      <c r="J535" s="2"/>
      <c r="K535" s="2"/>
      <c r="L535" s="2"/>
    </row>
    <row r="536" spans="1:12" ht="12.75">
      <c r="A536" s="56"/>
      <c r="B536" s="3"/>
      <c r="C536" s="3"/>
      <c r="D536" s="3"/>
      <c r="E536" s="14"/>
      <c r="H536" s="2"/>
      <c r="I536" s="2"/>
      <c r="J536" s="2"/>
      <c r="K536" s="2"/>
      <c r="L536" s="2"/>
    </row>
    <row r="537" spans="1:12" ht="12.75">
      <c r="A537" s="56"/>
      <c r="B537" s="3"/>
      <c r="C537" s="3"/>
      <c r="D537" s="3"/>
      <c r="E537" s="14"/>
      <c r="H537" s="2"/>
      <c r="I537" s="2"/>
      <c r="J537" s="2"/>
      <c r="K537" s="2"/>
      <c r="L537" s="2"/>
    </row>
    <row r="538" spans="1:12" ht="12.75">
      <c r="A538" s="56"/>
      <c r="B538" s="3"/>
      <c r="C538" s="3"/>
      <c r="D538" s="3"/>
      <c r="E538" s="14"/>
      <c r="H538" s="2"/>
      <c r="I538" s="2"/>
      <c r="J538" s="2"/>
      <c r="K538" s="2"/>
      <c r="L538" s="2"/>
    </row>
    <row r="539" spans="1:12" ht="12.75">
      <c r="A539" s="56"/>
      <c r="B539" s="3"/>
      <c r="C539" s="3"/>
      <c r="D539" s="3"/>
      <c r="E539" s="14"/>
      <c r="H539" s="2"/>
      <c r="I539" s="2"/>
      <c r="J539" s="2"/>
      <c r="K539" s="2"/>
      <c r="L539" s="2"/>
    </row>
    <row r="540" spans="1:12" ht="12.75">
      <c r="A540" s="56"/>
      <c r="B540" s="3"/>
      <c r="C540" s="3"/>
      <c r="D540" s="3"/>
      <c r="E540" s="14"/>
      <c r="H540" s="2"/>
      <c r="I540" s="2"/>
      <c r="J540" s="2"/>
      <c r="K540" s="2"/>
      <c r="L540" s="2"/>
    </row>
    <row r="541" spans="1:12" ht="12.75">
      <c r="A541" s="56"/>
      <c r="B541" s="3"/>
      <c r="C541" s="3"/>
      <c r="D541" s="3"/>
      <c r="E541" s="14"/>
      <c r="H541" s="2"/>
      <c r="I541" s="2"/>
      <c r="J541" s="2"/>
      <c r="K541" s="2"/>
      <c r="L541" s="2"/>
    </row>
    <row r="542" spans="1:12" ht="12.75">
      <c r="A542" s="56"/>
      <c r="B542" s="3"/>
      <c r="C542" s="3"/>
      <c r="D542" s="3"/>
      <c r="E542" s="14"/>
      <c r="H542" s="2"/>
      <c r="I542" s="2"/>
      <c r="J542" s="2"/>
      <c r="K542" s="2"/>
      <c r="L542" s="2"/>
    </row>
    <row r="543" spans="1:12" ht="12.75">
      <c r="A543" s="56"/>
      <c r="B543" s="3"/>
      <c r="C543" s="3"/>
      <c r="D543" s="3"/>
      <c r="E543" s="14"/>
      <c r="H543" s="2"/>
      <c r="I543" s="2"/>
      <c r="J543" s="2"/>
      <c r="K543" s="2"/>
      <c r="L543" s="2"/>
    </row>
    <row r="544" spans="1:12" ht="12.75">
      <c r="A544" s="56"/>
      <c r="B544" s="3"/>
      <c r="C544" s="3"/>
      <c r="D544" s="3"/>
      <c r="E544" s="14"/>
      <c r="H544" s="2"/>
      <c r="I544" s="2"/>
      <c r="J544" s="2"/>
      <c r="K544" s="2"/>
      <c r="L544" s="2"/>
    </row>
    <row r="545" spans="1:12" ht="12.75">
      <c r="A545" s="56"/>
      <c r="B545" s="3"/>
      <c r="C545" s="3"/>
      <c r="D545" s="3"/>
      <c r="E545" s="14"/>
      <c r="H545" s="2"/>
      <c r="I545" s="2"/>
      <c r="J545" s="2"/>
      <c r="K545" s="2"/>
      <c r="L545" s="2"/>
    </row>
    <row r="546" spans="1:12" ht="12.75">
      <c r="A546" s="56"/>
      <c r="B546" s="3"/>
      <c r="C546" s="3"/>
      <c r="D546" s="3"/>
      <c r="E546" s="14"/>
      <c r="H546" s="2"/>
      <c r="I546" s="2"/>
      <c r="J546" s="2"/>
      <c r="K546" s="2"/>
      <c r="L546" s="2"/>
    </row>
    <row r="547" spans="1:12" ht="12.75">
      <c r="A547" s="56"/>
      <c r="B547" s="3"/>
      <c r="C547" s="3"/>
      <c r="D547" s="3"/>
      <c r="E547" s="14"/>
      <c r="H547" s="2"/>
      <c r="I547" s="2"/>
      <c r="J547" s="2"/>
      <c r="K547" s="2"/>
      <c r="L547" s="2"/>
    </row>
    <row r="548" spans="1:12" ht="12.75">
      <c r="A548" s="56"/>
      <c r="B548" s="3"/>
      <c r="C548" s="3"/>
      <c r="D548" s="3"/>
      <c r="E548" s="14"/>
      <c r="H548" s="2"/>
      <c r="I548" s="2"/>
      <c r="J548" s="2"/>
      <c r="K548" s="2"/>
      <c r="L548" s="2"/>
    </row>
    <row r="549" spans="1:12" ht="12.75">
      <c r="A549" s="56"/>
      <c r="B549" s="3"/>
      <c r="C549" s="3"/>
      <c r="D549" s="3"/>
      <c r="E549" s="14"/>
      <c r="H549" s="2"/>
      <c r="I549" s="2"/>
      <c r="J549" s="2"/>
      <c r="K549" s="2"/>
      <c r="L549" s="2"/>
    </row>
    <row r="550" spans="1:12" ht="12.75">
      <c r="A550" s="56"/>
      <c r="B550" s="3"/>
      <c r="C550" s="3"/>
      <c r="D550" s="3"/>
      <c r="E550" s="14"/>
      <c r="H550" s="2"/>
      <c r="I550" s="2"/>
      <c r="J550" s="2"/>
      <c r="K550" s="2"/>
      <c r="L550" s="2"/>
    </row>
    <row r="551" spans="1:12" ht="12.75">
      <c r="A551" s="56"/>
      <c r="B551" s="3"/>
      <c r="C551" s="3"/>
      <c r="D551" s="3"/>
      <c r="E551" s="14"/>
      <c r="H551" s="2"/>
      <c r="I551" s="2"/>
      <c r="J551" s="2"/>
      <c r="K551" s="2"/>
      <c r="L551" s="2"/>
    </row>
    <row r="552" spans="1:12" ht="12.75">
      <c r="A552" s="56"/>
      <c r="B552" s="3"/>
      <c r="C552" s="3"/>
      <c r="D552" s="3"/>
      <c r="E552" s="14"/>
      <c r="H552" s="2"/>
      <c r="I552" s="2"/>
      <c r="J552" s="2"/>
      <c r="K552" s="2"/>
      <c r="L552" s="2"/>
    </row>
    <row r="553" spans="1:12" ht="12.75">
      <c r="A553" s="56"/>
      <c r="B553" s="3"/>
      <c r="C553" s="3"/>
      <c r="D553" s="3"/>
      <c r="E553" s="14"/>
      <c r="H553" s="2"/>
      <c r="I553" s="2"/>
      <c r="J553" s="2"/>
      <c r="K553" s="2"/>
      <c r="L553" s="2"/>
    </row>
    <row r="554" spans="1:12" ht="12.75">
      <c r="A554" s="56"/>
      <c r="B554" s="3"/>
      <c r="C554" s="3"/>
      <c r="D554" s="3"/>
      <c r="E554" s="14"/>
      <c r="H554" s="2"/>
      <c r="I554" s="2"/>
      <c r="J554" s="2"/>
      <c r="K554" s="2"/>
      <c r="L554" s="2"/>
    </row>
    <row r="555" spans="1:12" ht="12.75">
      <c r="A555" s="56"/>
      <c r="B555" s="3"/>
      <c r="C555" s="3"/>
      <c r="D555" s="3"/>
      <c r="E555" s="14"/>
      <c r="H555" s="2"/>
      <c r="I555" s="2"/>
      <c r="J555" s="2"/>
      <c r="K555" s="2"/>
      <c r="L555" s="2"/>
    </row>
    <row r="556" spans="1:12" ht="12.75">
      <c r="A556" s="56"/>
      <c r="B556" s="3"/>
      <c r="C556" s="3"/>
      <c r="D556" s="3"/>
      <c r="E556" s="14"/>
      <c r="H556" s="2"/>
      <c r="I556" s="2"/>
      <c r="J556" s="2"/>
      <c r="K556" s="2"/>
      <c r="L556" s="2"/>
    </row>
    <row r="557" spans="1:12" ht="12.75">
      <c r="A557" s="56"/>
      <c r="B557" s="3"/>
      <c r="C557" s="3"/>
      <c r="D557" s="3"/>
      <c r="E557" s="14"/>
      <c r="H557" s="2"/>
      <c r="I557" s="2"/>
      <c r="J557" s="2"/>
      <c r="K557" s="2"/>
      <c r="L557" s="2"/>
    </row>
    <row r="558" spans="1:12" ht="12.75">
      <c r="A558" s="56"/>
      <c r="B558" s="3"/>
      <c r="C558" s="3"/>
      <c r="D558" s="3"/>
      <c r="E558" s="14"/>
      <c r="H558" s="2"/>
      <c r="I558" s="2"/>
      <c r="J558" s="2"/>
      <c r="K558" s="2"/>
      <c r="L558" s="2"/>
    </row>
    <row r="559" spans="1:12" ht="12.75">
      <c r="A559" s="56"/>
      <c r="B559" s="3"/>
      <c r="C559" s="3"/>
      <c r="D559" s="3"/>
      <c r="E559" s="14"/>
      <c r="H559" s="2"/>
      <c r="I559" s="2"/>
      <c r="J559" s="2"/>
      <c r="K559" s="2"/>
      <c r="L559" s="2"/>
    </row>
    <row r="560" spans="1:12" ht="12.75">
      <c r="A560" s="56"/>
      <c r="B560" s="3"/>
      <c r="C560" s="3"/>
      <c r="D560" s="3"/>
      <c r="E560" s="14"/>
      <c r="H560" s="2"/>
      <c r="I560" s="2"/>
      <c r="J560" s="2"/>
      <c r="K560" s="2"/>
      <c r="L560" s="2"/>
    </row>
    <row r="561" spans="1:12" ht="12.75">
      <c r="A561" s="56"/>
      <c r="B561" s="3"/>
      <c r="C561" s="3"/>
      <c r="D561" s="3"/>
      <c r="E561" s="14"/>
      <c r="H561" s="2"/>
      <c r="I561" s="2"/>
      <c r="J561" s="2"/>
      <c r="K561" s="2"/>
      <c r="L561" s="2"/>
    </row>
    <row r="562" spans="1:12" ht="12.75">
      <c r="A562" s="56"/>
      <c r="B562" s="3"/>
      <c r="C562" s="3"/>
      <c r="D562" s="3"/>
      <c r="E562" s="14"/>
      <c r="H562" s="2"/>
      <c r="I562" s="2"/>
      <c r="J562" s="2"/>
      <c r="K562" s="2"/>
      <c r="L562" s="2"/>
    </row>
    <row r="563" spans="1:12" ht="12.75">
      <c r="A563" s="56"/>
      <c r="B563" s="3"/>
      <c r="C563" s="3"/>
      <c r="D563" s="3"/>
      <c r="E563" s="14"/>
      <c r="H563" s="2"/>
      <c r="I563" s="2"/>
      <c r="J563" s="2"/>
      <c r="K563" s="2"/>
      <c r="L563" s="2"/>
    </row>
    <row r="564" spans="1:12" ht="12.75">
      <c r="A564" s="56"/>
      <c r="B564" s="3"/>
      <c r="C564" s="3"/>
      <c r="D564" s="3"/>
      <c r="E564" s="14"/>
      <c r="H564" s="2"/>
      <c r="I564" s="2"/>
      <c r="J564" s="2"/>
      <c r="K564" s="2"/>
      <c r="L564" s="2"/>
    </row>
    <row r="565" spans="1:12" ht="12.75">
      <c r="A565" s="56"/>
      <c r="B565" s="3"/>
      <c r="C565" s="3"/>
      <c r="D565" s="3"/>
      <c r="E565" s="14"/>
      <c r="H565" s="2"/>
      <c r="I565" s="2"/>
      <c r="J565" s="2"/>
      <c r="K565" s="2"/>
      <c r="L565" s="2"/>
    </row>
    <row r="566" spans="1:12" ht="12.75">
      <c r="A566" s="56"/>
      <c r="B566" s="3"/>
      <c r="C566" s="3"/>
      <c r="D566" s="3"/>
      <c r="E566" s="14"/>
      <c r="H566" s="2"/>
      <c r="I566" s="2"/>
      <c r="J566" s="2"/>
      <c r="K566" s="2"/>
      <c r="L566" s="2"/>
    </row>
    <row r="567" spans="1:12" ht="12.75">
      <c r="A567" s="56"/>
      <c r="B567" s="3"/>
      <c r="C567" s="3"/>
      <c r="D567" s="3"/>
      <c r="E567" s="14"/>
      <c r="H567" s="2"/>
      <c r="I567" s="2"/>
      <c r="J567" s="2"/>
      <c r="K567" s="2"/>
      <c r="L567" s="2"/>
    </row>
    <row r="568" spans="1:12" ht="12.75">
      <c r="A568" s="56"/>
      <c r="B568" s="3"/>
      <c r="C568" s="3"/>
      <c r="D568" s="3"/>
      <c r="E568" s="14"/>
      <c r="H568" s="2"/>
      <c r="I568" s="2"/>
      <c r="J568" s="2"/>
      <c r="K568" s="2"/>
      <c r="L568" s="2"/>
    </row>
    <row r="569" spans="1:12" ht="12.75">
      <c r="A569" s="56"/>
      <c r="B569" s="3"/>
      <c r="C569" s="3"/>
      <c r="D569" s="3"/>
      <c r="E569" s="14"/>
      <c r="H569" s="2"/>
      <c r="I569" s="2"/>
      <c r="J569" s="2"/>
      <c r="K569" s="2"/>
      <c r="L569" s="2"/>
    </row>
    <row r="570" spans="1:12" ht="12.75">
      <c r="A570" s="56"/>
      <c r="B570" s="3"/>
      <c r="C570" s="3"/>
      <c r="D570" s="3"/>
      <c r="E570" s="14"/>
      <c r="H570" s="2"/>
      <c r="I570" s="2"/>
      <c r="J570" s="2"/>
      <c r="K570" s="2"/>
      <c r="L570" s="2"/>
    </row>
    <row r="571" spans="1:12" ht="12.75">
      <c r="A571" s="56"/>
      <c r="B571" s="3"/>
      <c r="C571" s="3"/>
      <c r="D571" s="3"/>
      <c r="E571" s="14"/>
      <c r="H571" s="2"/>
      <c r="I571" s="2"/>
      <c r="J571" s="2"/>
      <c r="K571" s="2"/>
      <c r="L571" s="2"/>
    </row>
    <row r="572" spans="1:12" ht="12.75">
      <c r="A572" s="56"/>
      <c r="B572" s="3"/>
      <c r="C572" s="3"/>
      <c r="D572" s="3"/>
      <c r="E572" s="14"/>
      <c r="H572" s="2"/>
      <c r="I572" s="2"/>
      <c r="J572" s="2"/>
      <c r="K572" s="2"/>
      <c r="L572" s="2"/>
    </row>
    <row r="573" spans="1:12" ht="12.75">
      <c r="A573" s="56"/>
      <c r="B573" s="3"/>
      <c r="C573" s="3"/>
      <c r="D573" s="3"/>
      <c r="E573" s="14"/>
      <c r="H573" s="2"/>
      <c r="I573" s="2"/>
      <c r="J573" s="2"/>
      <c r="K573" s="2"/>
      <c r="L573" s="2"/>
    </row>
    <row r="574" spans="1:12" ht="12.75">
      <c r="A574" s="56"/>
      <c r="B574" s="3"/>
      <c r="C574" s="3"/>
      <c r="D574" s="3"/>
      <c r="E574" s="14"/>
      <c r="H574" s="2"/>
      <c r="I574" s="2"/>
      <c r="J574" s="2"/>
      <c r="K574" s="2"/>
      <c r="L574" s="2"/>
    </row>
    <row r="575" spans="1:12" ht="12.75">
      <c r="A575" s="56"/>
      <c r="B575" s="3"/>
      <c r="C575" s="3"/>
      <c r="D575" s="3"/>
      <c r="E575" s="14"/>
      <c r="H575" s="2"/>
      <c r="I575" s="2"/>
      <c r="J575" s="2"/>
      <c r="K575" s="2"/>
      <c r="L575" s="2"/>
    </row>
    <row r="576" spans="1:12" ht="12.75">
      <c r="A576" s="56"/>
      <c r="B576" s="3"/>
      <c r="C576" s="3"/>
      <c r="D576" s="3"/>
      <c r="E576" s="14"/>
      <c r="H576" s="2"/>
      <c r="I576" s="2"/>
      <c r="J576" s="2"/>
      <c r="K576" s="2"/>
      <c r="L576" s="2"/>
    </row>
    <row r="577" spans="1:12" ht="12.75">
      <c r="A577" s="56"/>
      <c r="B577" s="3"/>
      <c r="C577" s="3"/>
      <c r="D577" s="3"/>
      <c r="E577" s="14"/>
      <c r="H577" s="2"/>
      <c r="I577" s="2"/>
      <c r="J577" s="2"/>
      <c r="K577" s="2"/>
      <c r="L577" s="2"/>
    </row>
    <row r="578" spans="1:12" ht="12.75">
      <c r="A578" s="56"/>
      <c r="B578" s="3"/>
      <c r="C578" s="3"/>
      <c r="D578" s="3"/>
      <c r="E578" s="14"/>
      <c r="H578" s="2"/>
      <c r="I578" s="2"/>
      <c r="J578" s="2"/>
      <c r="K578" s="2"/>
      <c r="L578" s="2"/>
    </row>
    <row r="579" spans="1:12" ht="12.75">
      <c r="A579" s="56"/>
      <c r="B579" s="3"/>
      <c r="C579" s="3"/>
      <c r="D579" s="3"/>
      <c r="E579" s="14"/>
      <c r="H579" s="2"/>
      <c r="I579" s="2"/>
      <c r="J579" s="2"/>
      <c r="K579" s="2"/>
      <c r="L579" s="2"/>
    </row>
    <row r="580" spans="1:12" ht="12.75">
      <c r="A580" s="56"/>
      <c r="B580" s="3"/>
      <c r="C580" s="3"/>
      <c r="D580" s="3"/>
      <c r="E580" s="14"/>
      <c r="H580" s="2"/>
      <c r="I580" s="2"/>
      <c r="J580" s="2"/>
      <c r="K580" s="2"/>
      <c r="L580" s="2"/>
    </row>
    <row r="581" spans="1:12" ht="12.75">
      <c r="A581" s="56"/>
      <c r="B581" s="3"/>
      <c r="C581" s="3"/>
      <c r="D581" s="3"/>
      <c r="E581" s="14"/>
      <c r="H581" s="2"/>
      <c r="I581" s="2"/>
      <c r="J581" s="2"/>
      <c r="K581" s="2"/>
      <c r="L581" s="2"/>
    </row>
    <row r="582" spans="1:12" ht="12.75">
      <c r="A582" s="56"/>
      <c r="B582" s="3"/>
      <c r="C582" s="3"/>
      <c r="D582" s="3"/>
      <c r="E582" s="14"/>
      <c r="H582" s="2"/>
      <c r="I582" s="2"/>
      <c r="J582" s="2"/>
      <c r="K582" s="2"/>
      <c r="L582" s="2"/>
    </row>
    <row r="583" spans="1:12" ht="12.75">
      <c r="A583" s="56"/>
      <c r="B583" s="3"/>
      <c r="C583" s="3"/>
      <c r="D583" s="3"/>
      <c r="E583" s="14"/>
      <c r="H583" s="2"/>
      <c r="I583" s="2"/>
      <c r="J583" s="2"/>
      <c r="K583" s="2"/>
      <c r="L583" s="2"/>
    </row>
    <row r="584" spans="1:12" ht="12.75">
      <c r="A584" s="56"/>
      <c r="B584" s="3"/>
      <c r="C584" s="3"/>
      <c r="D584" s="3"/>
      <c r="E584" s="14"/>
      <c r="H584" s="2"/>
      <c r="I584" s="2"/>
      <c r="J584" s="2"/>
      <c r="K584" s="2"/>
      <c r="L584" s="2"/>
    </row>
    <row r="585" spans="1:12" ht="12.75">
      <c r="A585" s="56"/>
      <c r="B585" s="3"/>
      <c r="C585" s="3"/>
      <c r="D585" s="3"/>
      <c r="E585" s="14"/>
      <c r="H585" s="2"/>
      <c r="I585" s="2"/>
      <c r="J585" s="2"/>
      <c r="K585" s="2"/>
      <c r="L585" s="2"/>
    </row>
    <row r="586" spans="1:12" ht="12.75">
      <c r="A586" s="56"/>
      <c r="B586" s="3"/>
      <c r="C586" s="3"/>
      <c r="D586" s="3"/>
      <c r="E586" s="14"/>
      <c r="H586" s="2"/>
      <c r="I586" s="2"/>
      <c r="J586" s="2"/>
      <c r="K586" s="2"/>
      <c r="L586" s="2"/>
    </row>
    <row r="587" spans="1:12" ht="12.75">
      <c r="A587" s="56"/>
      <c r="B587" s="3"/>
      <c r="C587" s="3"/>
      <c r="D587" s="3"/>
      <c r="E587" s="14"/>
      <c r="H587" s="2"/>
      <c r="I587" s="2"/>
      <c r="J587" s="2"/>
      <c r="K587" s="2"/>
      <c r="L587" s="2"/>
    </row>
    <row r="588" spans="1:12" ht="12.75">
      <c r="A588" s="56"/>
      <c r="B588" s="3"/>
      <c r="C588" s="3"/>
      <c r="D588" s="3"/>
      <c r="E588" s="14"/>
      <c r="H588" s="2"/>
      <c r="I588" s="2"/>
      <c r="J588" s="2"/>
      <c r="K588" s="2"/>
      <c r="L588" s="2"/>
    </row>
    <row r="589" spans="1:12" ht="12.75">
      <c r="A589" s="56"/>
      <c r="B589" s="3"/>
      <c r="C589" s="3"/>
      <c r="D589" s="3"/>
      <c r="E589" s="14"/>
      <c r="H589" s="2"/>
      <c r="I589" s="2"/>
      <c r="J589" s="2"/>
      <c r="K589" s="2"/>
      <c r="L589" s="2"/>
    </row>
    <row r="590" spans="1:12" ht="12.75">
      <c r="A590" s="56"/>
      <c r="B590" s="3"/>
      <c r="C590" s="3"/>
      <c r="D590" s="3"/>
      <c r="E590" s="14"/>
      <c r="H590" s="2"/>
      <c r="I590" s="2"/>
      <c r="J590" s="2"/>
      <c r="K590" s="2"/>
      <c r="L590" s="2"/>
    </row>
    <row r="591" spans="1:12" ht="12.75">
      <c r="A591" s="56"/>
      <c r="B591" s="3"/>
      <c r="C591" s="3"/>
      <c r="D591" s="3"/>
      <c r="E591" s="14"/>
      <c r="H591" s="2"/>
      <c r="I591" s="2"/>
      <c r="J591" s="2"/>
      <c r="K591" s="2"/>
      <c r="L591" s="2"/>
    </row>
    <row r="592" spans="1:12" ht="12.75">
      <c r="A592" s="56"/>
      <c r="B592" s="3"/>
      <c r="C592" s="3"/>
      <c r="D592" s="3"/>
      <c r="E592" s="14"/>
      <c r="H592" s="2"/>
      <c r="I592" s="2"/>
      <c r="J592" s="2"/>
      <c r="K592" s="2"/>
      <c r="L592" s="2"/>
    </row>
    <row r="593" spans="1:12" ht="12.75">
      <c r="A593" s="56"/>
      <c r="B593" s="3"/>
      <c r="C593" s="3"/>
      <c r="D593" s="3"/>
      <c r="E593" s="14"/>
      <c r="H593" s="2"/>
      <c r="I593" s="2"/>
      <c r="J593" s="2"/>
      <c r="K593" s="2"/>
      <c r="L593" s="2"/>
    </row>
    <row r="594" spans="1:12" ht="12.75">
      <c r="A594" s="56"/>
      <c r="B594" s="3"/>
      <c r="C594" s="3"/>
      <c r="D594" s="3"/>
      <c r="E594" s="14"/>
      <c r="H594" s="2"/>
      <c r="I594" s="2"/>
      <c r="J594" s="2"/>
      <c r="K594" s="2"/>
      <c r="L594" s="2"/>
    </row>
    <row r="595" spans="1:12" ht="12.75">
      <c r="A595" s="56"/>
      <c r="B595" s="3"/>
      <c r="C595" s="3"/>
      <c r="D595" s="3"/>
      <c r="E595" s="14"/>
      <c r="H595" s="2"/>
      <c r="I595" s="2"/>
      <c r="J595" s="2"/>
      <c r="K595" s="2"/>
      <c r="L595" s="2"/>
    </row>
    <row r="596" spans="1:12" ht="12.75">
      <c r="A596" s="56"/>
      <c r="B596" s="3"/>
      <c r="C596" s="3"/>
      <c r="D596" s="3"/>
      <c r="E596" s="14"/>
      <c r="H596" s="2"/>
      <c r="I596" s="2"/>
      <c r="J596" s="2"/>
      <c r="K596" s="2"/>
      <c r="L596" s="2"/>
    </row>
    <row r="597" spans="1:12" ht="12.75">
      <c r="A597" s="56"/>
      <c r="B597" s="3"/>
      <c r="C597" s="3"/>
      <c r="D597" s="3"/>
      <c r="E597" s="14"/>
      <c r="H597" s="2"/>
      <c r="I597" s="2"/>
      <c r="J597" s="2"/>
      <c r="K597" s="2"/>
      <c r="L597" s="2"/>
    </row>
    <row r="598" spans="1:12" ht="12.75">
      <c r="A598" s="56"/>
      <c r="B598" s="3"/>
      <c r="C598" s="3"/>
      <c r="D598" s="3"/>
      <c r="E598" s="14"/>
      <c r="H598" s="2"/>
      <c r="I598" s="2"/>
      <c r="J598" s="2"/>
      <c r="K598" s="2"/>
      <c r="L598" s="2"/>
    </row>
    <row r="599" spans="1:12" ht="12.75">
      <c r="A599" s="56"/>
      <c r="B599" s="3"/>
      <c r="C599" s="3"/>
      <c r="D599" s="3"/>
      <c r="E599" s="14"/>
      <c r="H599" s="2"/>
      <c r="I599" s="2"/>
      <c r="J599" s="2"/>
      <c r="K599" s="2"/>
      <c r="L599" s="2"/>
    </row>
    <row r="600" spans="1:12" ht="12.75">
      <c r="A600" s="56"/>
      <c r="B600" s="3"/>
      <c r="C600" s="3"/>
      <c r="D600" s="3"/>
      <c r="E600" s="14"/>
      <c r="H600" s="2"/>
      <c r="I600" s="2"/>
      <c r="J600" s="2"/>
      <c r="K600" s="2"/>
      <c r="L600" s="2"/>
    </row>
    <row r="601" spans="1:12" ht="12.75">
      <c r="A601" s="56"/>
      <c r="B601" s="3"/>
      <c r="C601" s="3"/>
      <c r="D601" s="3"/>
      <c r="E601" s="14"/>
      <c r="H601" s="2"/>
      <c r="I601" s="2"/>
      <c r="J601" s="2"/>
      <c r="K601" s="2"/>
      <c r="L601" s="2"/>
    </row>
    <row r="602" spans="1:12" ht="12.75">
      <c r="A602" s="56"/>
      <c r="B602" s="3"/>
      <c r="C602" s="3"/>
      <c r="D602" s="3"/>
      <c r="E602" s="14"/>
      <c r="H602" s="2"/>
      <c r="I602" s="2"/>
      <c r="J602" s="2"/>
      <c r="K602" s="2"/>
      <c r="L602" s="2"/>
    </row>
    <row r="603" spans="1:12" ht="12.75">
      <c r="A603" s="56"/>
      <c r="B603" s="3"/>
      <c r="C603" s="3"/>
      <c r="D603" s="3"/>
      <c r="E603" s="14"/>
      <c r="H603" s="2"/>
      <c r="I603" s="2"/>
      <c r="J603" s="2"/>
      <c r="K603" s="2"/>
      <c r="L603" s="2"/>
    </row>
    <row r="604" spans="1:12" ht="12.75">
      <c r="A604" s="56"/>
      <c r="B604" s="3"/>
      <c r="C604" s="3"/>
      <c r="D604" s="3"/>
      <c r="E604" s="14"/>
      <c r="H604" s="2"/>
      <c r="I604" s="2"/>
      <c r="J604" s="2"/>
      <c r="K604" s="2"/>
      <c r="L604" s="2"/>
    </row>
    <row r="605" spans="1:12" ht="12.75">
      <c r="A605" s="56"/>
      <c r="B605" s="3"/>
      <c r="C605" s="3"/>
      <c r="D605" s="3"/>
      <c r="E605" s="14"/>
      <c r="H605" s="2"/>
      <c r="I605" s="2"/>
      <c r="J605" s="2"/>
      <c r="K605" s="2"/>
      <c r="L605" s="2"/>
    </row>
    <row r="606" spans="1:12" ht="12.75">
      <c r="A606" s="56"/>
      <c r="B606" s="3"/>
      <c r="C606" s="3"/>
      <c r="D606" s="3"/>
      <c r="E606" s="14"/>
      <c r="H606" s="2"/>
      <c r="I606" s="2"/>
      <c r="J606" s="2"/>
      <c r="K606" s="2"/>
      <c r="L606" s="2"/>
    </row>
    <row r="607" spans="1:12" ht="12.75">
      <c r="A607" s="56"/>
      <c r="B607" s="3"/>
      <c r="C607" s="3"/>
      <c r="D607" s="3"/>
      <c r="E607" s="14"/>
      <c r="H607" s="2"/>
      <c r="I607" s="2"/>
      <c r="J607" s="2"/>
      <c r="K607" s="2"/>
      <c r="L607" s="2"/>
    </row>
    <row r="608" spans="1:12" ht="12.75">
      <c r="A608" s="56"/>
      <c r="B608" s="3"/>
      <c r="C608" s="3"/>
      <c r="D608" s="3"/>
      <c r="E608" s="14"/>
      <c r="H608" s="2"/>
      <c r="I608" s="2"/>
      <c r="J608" s="2"/>
      <c r="K608" s="2"/>
      <c r="L608" s="2"/>
    </row>
    <row r="609" spans="1:12" ht="12.75">
      <c r="A609" s="56"/>
      <c r="B609" s="3"/>
      <c r="C609" s="3"/>
      <c r="D609" s="3"/>
      <c r="E609" s="14"/>
      <c r="H609" s="2"/>
      <c r="I609" s="2"/>
      <c r="J609" s="2"/>
      <c r="K609" s="2"/>
      <c r="L609" s="2"/>
    </row>
    <row r="610" spans="1:12" ht="12.75">
      <c r="A610" s="56"/>
      <c r="B610" s="3"/>
      <c r="C610" s="3"/>
      <c r="D610" s="3"/>
      <c r="E610" s="14"/>
      <c r="H610" s="2"/>
      <c r="I610" s="2"/>
      <c r="J610" s="2"/>
      <c r="K610" s="2"/>
      <c r="L610" s="2"/>
    </row>
    <row r="611" spans="1:12" ht="12.75">
      <c r="A611" s="56"/>
      <c r="B611" s="3"/>
      <c r="C611" s="3"/>
      <c r="D611" s="3"/>
      <c r="E611" s="14"/>
      <c r="H611" s="2"/>
      <c r="I611" s="2"/>
      <c r="J611" s="2"/>
      <c r="K611" s="2"/>
      <c r="L611" s="2"/>
    </row>
    <row r="612" spans="1:12" ht="12.75">
      <c r="A612" s="56"/>
      <c r="B612" s="3"/>
      <c r="C612" s="3"/>
      <c r="D612" s="3"/>
      <c r="E612" s="14"/>
      <c r="H612" s="2"/>
      <c r="I612" s="2"/>
      <c r="J612" s="2"/>
      <c r="K612" s="2"/>
      <c r="L612" s="2"/>
    </row>
    <row r="613" spans="1:12" ht="12.75">
      <c r="A613" s="56"/>
      <c r="B613" s="3"/>
      <c r="C613" s="3"/>
      <c r="D613" s="3"/>
      <c r="E613" s="14"/>
      <c r="H613" s="2"/>
      <c r="I613" s="2"/>
      <c r="J613" s="2"/>
      <c r="K613" s="2"/>
      <c r="L613" s="2"/>
    </row>
    <row r="614" spans="1:12" ht="12.75">
      <c r="A614" s="56"/>
      <c r="B614" s="3"/>
      <c r="C614" s="3"/>
      <c r="D614" s="3"/>
      <c r="E614" s="14"/>
      <c r="H614" s="2"/>
      <c r="I614" s="2"/>
      <c r="J614" s="2"/>
      <c r="K614" s="2"/>
      <c r="L614" s="2"/>
    </row>
    <row r="615" spans="1:12" ht="12.75">
      <c r="A615" s="56"/>
      <c r="B615" s="3"/>
      <c r="C615" s="3"/>
      <c r="D615" s="3"/>
      <c r="E615" s="14"/>
      <c r="H615" s="2"/>
      <c r="I615" s="2"/>
      <c r="J615" s="2"/>
      <c r="K615" s="2"/>
      <c r="L615" s="2"/>
    </row>
    <row r="616" spans="1:12" ht="12.75">
      <c r="A616" s="56"/>
      <c r="B616" s="3"/>
      <c r="C616" s="3"/>
      <c r="D616" s="3"/>
      <c r="E616" s="14"/>
      <c r="H616" s="2"/>
      <c r="I616" s="2"/>
      <c r="J616" s="2"/>
      <c r="K616" s="2"/>
      <c r="L616" s="2"/>
    </row>
    <row r="617" spans="1:12" ht="12.75">
      <c r="A617" s="56"/>
      <c r="B617" s="3"/>
      <c r="C617" s="3"/>
      <c r="D617" s="3"/>
      <c r="E617" s="14"/>
      <c r="H617" s="2"/>
      <c r="I617" s="2"/>
      <c r="J617" s="2"/>
      <c r="K617" s="2"/>
      <c r="L617" s="2"/>
    </row>
    <row r="618" spans="1:12" ht="12.75">
      <c r="A618" s="56"/>
      <c r="B618" s="3"/>
      <c r="C618" s="3"/>
      <c r="D618" s="3"/>
      <c r="E618" s="14"/>
      <c r="H618" s="2"/>
      <c r="I618" s="2"/>
      <c r="J618" s="2"/>
      <c r="K618" s="2"/>
      <c r="L618" s="2"/>
    </row>
    <row r="619" spans="1:12" ht="12.75">
      <c r="A619" s="56"/>
      <c r="B619" s="3"/>
      <c r="C619" s="3"/>
      <c r="D619" s="3"/>
      <c r="E619" s="14"/>
      <c r="H619" s="2"/>
      <c r="I619" s="2"/>
      <c r="J619" s="2"/>
      <c r="K619" s="2"/>
      <c r="L619" s="2"/>
    </row>
    <row r="620" spans="1:12" ht="12.75">
      <c r="A620" s="56"/>
      <c r="B620" s="3"/>
      <c r="C620" s="3"/>
      <c r="D620" s="3"/>
      <c r="E620" s="14"/>
      <c r="H620" s="2"/>
      <c r="I620" s="2"/>
      <c r="J620" s="2"/>
      <c r="K620" s="2"/>
      <c r="L620" s="2"/>
    </row>
    <row r="621" spans="1:12" ht="12.75">
      <c r="A621" s="56"/>
      <c r="B621" s="3"/>
      <c r="C621" s="3"/>
      <c r="D621" s="3"/>
      <c r="E621" s="14"/>
      <c r="H621" s="2"/>
      <c r="I621" s="2"/>
      <c r="J621" s="2"/>
      <c r="K621" s="2"/>
      <c r="L621" s="2"/>
    </row>
    <row r="622" spans="1:12" ht="12.75">
      <c r="A622" s="56"/>
      <c r="B622" s="3"/>
      <c r="C622" s="3"/>
      <c r="D622" s="3"/>
      <c r="E622" s="14"/>
      <c r="H622" s="2"/>
      <c r="I622" s="2"/>
      <c r="J622" s="2"/>
      <c r="K622" s="2"/>
      <c r="L622" s="2"/>
    </row>
    <row r="623" spans="1:12" ht="12.75">
      <c r="A623" s="56"/>
      <c r="B623" s="3"/>
      <c r="C623" s="3"/>
      <c r="D623" s="3"/>
      <c r="E623" s="14"/>
      <c r="H623" s="2"/>
      <c r="I623" s="2"/>
      <c r="J623" s="2"/>
      <c r="K623" s="2"/>
      <c r="L623" s="2"/>
    </row>
    <row r="624" spans="1:12" ht="12.75">
      <c r="A624" s="56"/>
      <c r="B624" s="3"/>
      <c r="C624" s="3"/>
      <c r="D624" s="3"/>
      <c r="E624" s="14"/>
      <c r="H624" s="2"/>
      <c r="I624" s="2"/>
      <c r="J624" s="2"/>
      <c r="K624" s="2"/>
      <c r="L624" s="2"/>
    </row>
    <row r="625" spans="1:12" ht="12.75">
      <c r="A625" s="56"/>
      <c r="B625" s="3"/>
      <c r="C625" s="3"/>
      <c r="D625" s="3"/>
      <c r="E625" s="14"/>
      <c r="H625" s="2"/>
      <c r="I625" s="2"/>
      <c r="J625" s="2"/>
      <c r="K625" s="2"/>
      <c r="L625" s="2"/>
    </row>
    <row r="626" spans="1:12" ht="12.75">
      <c r="A626" s="56"/>
      <c r="B626" s="3"/>
      <c r="C626" s="3"/>
      <c r="D626" s="3"/>
      <c r="E626" s="14"/>
      <c r="H626" s="2"/>
      <c r="I626" s="2"/>
      <c r="J626" s="2"/>
      <c r="K626" s="2"/>
      <c r="L626" s="2"/>
    </row>
    <row r="627" spans="1:12" ht="12.75">
      <c r="A627" s="56"/>
      <c r="B627" s="3"/>
      <c r="C627" s="3"/>
      <c r="D627" s="3"/>
      <c r="E627" s="14"/>
      <c r="H627" s="2"/>
      <c r="I627" s="2"/>
      <c r="J627" s="2"/>
      <c r="K627" s="2"/>
      <c r="L627" s="2"/>
    </row>
    <row r="628" spans="1:12" ht="12.75">
      <c r="A628" s="56"/>
      <c r="B628" s="3"/>
      <c r="C628" s="3"/>
      <c r="D628" s="3"/>
      <c r="E628" s="14"/>
      <c r="H628" s="2"/>
      <c r="I628" s="2"/>
      <c r="J628" s="2"/>
      <c r="K628" s="2"/>
      <c r="L628" s="2"/>
    </row>
    <row r="629" spans="1:12" ht="12.75">
      <c r="A629" s="56"/>
      <c r="B629" s="3"/>
      <c r="C629" s="3"/>
      <c r="D629" s="3"/>
      <c r="E629" s="14"/>
      <c r="H629" s="2"/>
      <c r="I629" s="2"/>
      <c r="J629" s="2"/>
      <c r="K629" s="2"/>
      <c r="L629" s="2"/>
    </row>
    <row r="630" spans="1:12" ht="12.75">
      <c r="A630" s="56"/>
      <c r="B630" s="3"/>
      <c r="C630" s="3"/>
      <c r="D630" s="3"/>
      <c r="E630" s="14"/>
      <c r="H630" s="2"/>
      <c r="I630" s="2"/>
      <c r="J630" s="2"/>
      <c r="K630" s="2"/>
      <c r="L630" s="2"/>
    </row>
    <row r="631" spans="1:12" ht="12.75">
      <c r="A631" s="56"/>
      <c r="B631" s="3"/>
      <c r="C631" s="3"/>
      <c r="D631" s="3"/>
      <c r="E631" s="14"/>
      <c r="H631" s="2"/>
      <c r="I631" s="2"/>
      <c r="J631" s="2"/>
      <c r="K631" s="2"/>
      <c r="L631" s="2"/>
    </row>
    <row r="632" spans="1:12" ht="12.75">
      <c r="A632" s="56"/>
      <c r="B632" s="3"/>
      <c r="C632" s="3"/>
      <c r="D632" s="3"/>
      <c r="E632" s="14"/>
      <c r="H632" s="2"/>
      <c r="I632" s="2"/>
      <c r="J632" s="2"/>
      <c r="K632" s="2"/>
      <c r="L632" s="2"/>
    </row>
    <row r="633" spans="1:12" ht="12.75">
      <c r="A633" s="56"/>
      <c r="B633" s="3"/>
      <c r="C633" s="3"/>
      <c r="D633" s="3"/>
      <c r="E633" s="14"/>
      <c r="H633" s="2"/>
      <c r="I633" s="2"/>
      <c r="J633" s="2"/>
      <c r="K633" s="2"/>
      <c r="L633" s="2"/>
    </row>
    <row r="634" spans="1:12" ht="12.75">
      <c r="A634" s="56"/>
      <c r="B634" s="3"/>
      <c r="C634" s="3"/>
      <c r="D634" s="3"/>
      <c r="E634" s="14"/>
      <c r="H634" s="2"/>
      <c r="I634" s="2"/>
      <c r="J634" s="2"/>
      <c r="K634" s="2"/>
      <c r="L634" s="2"/>
    </row>
    <row r="635" spans="1:12" ht="12.75">
      <c r="A635" s="56"/>
      <c r="B635" s="3"/>
      <c r="C635" s="3"/>
      <c r="D635" s="3"/>
      <c r="E635" s="14"/>
      <c r="H635" s="2"/>
      <c r="I635" s="2"/>
      <c r="J635" s="2"/>
      <c r="K635" s="2"/>
      <c r="L635" s="2"/>
    </row>
    <row r="636" spans="1:12" ht="12.75">
      <c r="A636" s="56"/>
      <c r="B636" s="3"/>
      <c r="C636" s="3"/>
      <c r="D636" s="3"/>
      <c r="E636" s="14"/>
      <c r="H636" s="2"/>
      <c r="I636" s="2"/>
      <c r="J636" s="2"/>
      <c r="K636" s="2"/>
      <c r="L636" s="2"/>
    </row>
    <row r="637" spans="1:12" ht="12.75">
      <c r="A637" s="56"/>
      <c r="B637" s="3"/>
      <c r="C637" s="3"/>
      <c r="D637" s="3"/>
      <c r="E637" s="14"/>
      <c r="H637" s="2"/>
      <c r="I637" s="2"/>
      <c r="J637" s="2"/>
      <c r="K637" s="2"/>
      <c r="L637" s="2"/>
    </row>
    <row r="638" spans="1:12" ht="12.75">
      <c r="A638" s="56"/>
      <c r="B638" s="3"/>
      <c r="C638" s="3"/>
      <c r="D638" s="3"/>
      <c r="E638" s="14"/>
      <c r="H638" s="2"/>
      <c r="I638" s="2"/>
      <c r="J638" s="2"/>
      <c r="K638" s="2"/>
      <c r="L638" s="2"/>
    </row>
    <row r="639" spans="1:12" ht="12.75">
      <c r="A639" s="56"/>
      <c r="B639" s="3"/>
      <c r="C639" s="3"/>
      <c r="D639" s="3"/>
      <c r="E639" s="14"/>
      <c r="H639" s="2"/>
      <c r="I639" s="2"/>
      <c r="J639" s="2"/>
      <c r="K639" s="2"/>
      <c r="L639" s="2"/>
    </row>
    <row r="640" spans="1:12" ht="12.75">
      <c r="A640" s="56"/>
      <c r="B640" s="3"/>
      <c r="C640" s="3"/>
      <c r="D640" s="3"/>
      <c r="E640" s="14"/>
      <c r="H640" s="2"/>
      <c r="I640" s="2"/>
      <c r="J640" s="2"/>
      <c r="K640" s="2"/>
      <c r="L640" s="2"/>
    </row>
    <row r="641" spans="1:12" ht="12.75">
      <c r="A641" s="56"/>
      <c r="B641" s="3"/>
      <c r="C641" s="3"/>
      <c r="D641" s="3"/>
      <c r="E641" s="14"/>
      <c r="H641" s="2"/>
      <c r="I641" s="2"/>
      <c r="J641" s="2"/>
      <c r="K641" s="2"/>
      <c r="L641" s="2"/>
    </row>
    <row r="642" spans="1:12" ht="12.75">
      <c r="A642" s="56"/>
      <c r="B642" s="3"/>
      <c r="C642" s="3"/>
      <c r="D642" s="3"/>
      <c r="E642" s="14"/>
      <c r="H642" s="2"/>
      <c r="I642" s="2"/>
      <c r="J642" s="2"/>
      <c r="K642" s="2"/>
      <c r="L642" s="2"/>
    </row>
    <row r="643" spans="1:12" ht="12.75">
      <c r="A643" s="56"/>
      <c r="B643" s="3"/>
      <c r="C643" s="3"/>
      <c r="D643" s="3"/>
      <c r="E643" s="14"/>
      <c r="H643" s="2"/>
      <c r="I643" s="2"/>
      <c r="J643" s="2"/>
      <c r="K643" s="2"/>
      <c r="L643" s="2"/>
    </row>
    <row r="644" spans="1:12" ht="12.75">
      <c r="A644" s="56"/>
      <c r="B644" s="3"/>
      <c r="C644" s="3"/>
      <c r="D644" s="3"/>
      <c r="E644" s="14"/>
      <c r="H644" s="2"/>
      <c r="I644" s="2"/>
      <c r="J644" s="2"/>
      <c r="K644" s="2"/>
      <c r="L644" s="2"/>
    </row>
    <row r="645" spans="1:12" ht="12.75">
      <c r="A645" s="56"/>
      <c r="B645" s="3"/>
      <c r="C645" s="3"/>
      <c r="D645" s="3"/>
      <c r="E645" s="14"/>
      <c r="H645" s="2"/>
      <c r="I645" s="2"/>
      <c r="J645" s="2"/>
      <c r="K645" s="2"/>
      <c r="L645" s="2"/>
    </row>
    <row r="646" spans="1:12" ht="12.75">
      <c r="A646" s="56"/>
      <c r="B646" s="3"/>
      <c r="C646" s="3"/>
      <c r="D646" s="3"/>
      <c r="E646" s="14"/>
      <c r="H646" s="2"/>
      <c r="I646" s="2"/>
      <c r="J646" s="2"/>
      <c r="K646" s="2"/>
      <c r="L646" s="2"/>
    </row>
    <row r="647" spans="1:12" ht="12.75">
      <c r="A647" s="56"/>
      <c r="B647" s="3"/>
      <c r="C647" s="3"/>
      <c r="D647" s="3"/>
      <c r="E647" s="14"/>
      <c r="H647" s="2"/>
      <c r="I647" s="2"/>
      <c r="J647" s="2"/>
      <c r="K647" s="2"/>
      <c r="L647" s="2"/>
    </row>
    <row r="648" spans="1:12" ht="12.75">
      <c r="A648" s="56"/>
      <c r="B648" s="3"/>
      <c r="C648" s="3"/>
      <c r="D648" s="3"/>
      <c r="E648" s="14"/>
      <c r="H648" s="2"/>
      <c r="I648" s="2"/>
      <c r="J648" s="2"/>
      <c r="K648" s="2"/>
      <c r="L648" s="2"/>
    </row>
    <row r="649" spans="1:12" ht="12.75">
      <c r="A649" s="56"/>
      <c r="B649" s="3"/>
      <c r="C649" s="3"/>
      <c r="D649" s="3"/>
      <c r="E649" s="14"/>
      <c r="H649" s="2"/>
      <c r="I649" s="2"/>
      <c r="J649" s="2"/>
      <c r="K649" s="2"/>
      <c r="L649" s="2"/>
    </row>
    <row r="650" spans="1:12" ht="12.75">
      <c r="A650" s="56"/>
      <c r="B650" s="3"/>
      <c r="C650" s="3"/>
      <c r="D650" s="3"/>
      <c r="E650" s="14"/>
      <c r="H650" s="2"/>
      <c r="I650" s="2"/>
      <c r="J650" s="2"/>
      <c r="K650" s="2"/>
      <c r="L650" s="2"/>
    </row>
    <row r="651" spans="1:12" ht="12.75">
      <c r="A651" s="56"/>
      <c r="B651" s="3"/>
      <c r="C651" s="3"/>
      <c r="D651" s="3"/>
      <c r="E651" s="14"/>
      <c r="H651" s="2"/>
      <c r="I651" s="2"/>
      <c r="J651" s="2"/>
      <c r="K651" s="2"/>
      <c r="L651" s="2"/>
    </row>
    <row r="652" spans="1:12" ht="12.75">
      <c r="A652" s="56"/>
      <c r="B652" s="3"/>
      <c r="C652" s="3"/>
      <c r="D652" s="3"/>
      <c r="E652" s="14"/>
      <c r="H652" s="2"/>
      <c r="I652" s="2"/>
      <c r="J652" s="2"/>
      <c r="K652" s="2"/>
      <c r="L652" s="2"/>
    </row>
    <row r="653" spans="1:12" ht="12.75">
      <c r="A653" s="56"/>
      <c r="B653" s="3"/>
      <c r="C653" s="3"/>
      <c r="D653" s="3"/>
      <c r="E653" s="14"/>
      <c r="H653" s="2"/>
      <c r="I653" s="2"/>
      <c r="J653" s="2"/>
      <c r="K653" s="2"/>
      <c r="L653" s="2"/>
    </row>
    <row r="654" spans="1:12" ht="12.75">
      <c r="A654" s="56"/>
      <c r="B654" s="3"/>
      <c r="C654" s="3"/>
      <c r="D654" s="3"/>
      <c r="E654" s="14"/>
      <c r="H654" s="2"/>
      <c r="I654" s="2"/>
      <c r="J654" s="2"/>
      <c r="K654" s="2"/>
      <c r="L654" s="2"/>
    </row>
    <row r="655" spans="1:12" ht="12.75">
      <c r="A655" s="56"/>
      <c r="B655" s="3"/>
      <c r="C655" s="3"/>
      <c r="D655" s="3"/>
      <c r="E655" s="14"/>
      <c r="H655" s="2"/>
      <c r="I655" s="2"/>
      <c r="J655" s="2"/>
      <c r="K655" s="2"/>
      <c r="L655" s="2"/>
    </row>
    <row r="656" spans="1:12" ht="12.75">
      <c r="A656" s="56"/>
      <c r="B656" s="3"/>
      <c r="C656" s="3"/>
      <c r="D656" s="3"/>
      <c r="E656" s="14"/>
      <c r="H656" s="2"/>
      <c r="I656" s="2"/>
      <c r="J656" s="2"/>
      <c r="K656" s="2"/>
      <c r="L656" s="2"/>
    </row>
    <row r="657" spans="1:12" ht="12.75">
      <c r="A657" s="56"/>
      <c r="B657" s="3"/>
      <c r="C657" s="3"/>
      <c r="D657" s="3"/>
      <c r="E657" s="14"/>
      <c r="H657" s="2"/>
      <c r="I657" s="2"/>
      <c r="J657" s="2"/>
      <c r="K657" s="2"/>
      <c r="L657" s="2"/>
    </row>
    <row r="658" spans="1:12" ht="12.75">
      <c r="A658" s="56"/>
      <c r="B658" s="3"/>
      <c r="C658" s="3"/>
      <c r="D658" s="3"/>
      <c r="E658" s="14"/>
      <c r="H658" s="2"/>
      <c r="I658" s="2"/>
      <c r="J658" s="2"/>
      <c r="K658" s="2"/>
      <c r="L658" s="2"/>
    </row>
    <row r="659" spans="1:12" ht="12.75">
      <c r="A659" s="56"/>
      <c r="B659" s="3"/>
      <c r="C659" s="3"/>
      <c r="D659" s="3"/>
      <c r="E659" s="14"/>
      <c r="H659" s="2"/>
      <c r="I659" s="2"/>
      <c r="J659" s="2"/>
      <c r="K659" s="2"/>
      <c r="L659" s="2"/>
    </row>
    <row r="660" spans="1:12" ht="12.75">
      <c r="A660" s="56"/>
      <c r="B660" s="3"/>
      <c r="C660" s="3"/>
      <c r="D660" s="3"/>
      <c r="E660" s="14"/>
      <c r="H660" s="2"/>
      <c r="I660" s="2"/>
      <c r="J660" s="2"/>
      <c r="K660" s="2"/>
      <c r="L660" s="2"/>
    </row>
    <row r="661" spans="1:12" ht="12.75">
      <c r="A661" s="56"/>
      <c r="B661" s="3"/>
      <c r="C661" s="3"/>
      <c r="D661" s="3"/>
      <c r="E661" s="14"/>
      <c r="H661" s="2"/>
      <c r="I661" s="2"/>
      <c r="J661" s="2"/>
      <c r="K661" s="2"/>
      <c r="L661" s="2"/>
    </row>
    <row r="662" spans="1:12" ht="12.75">
      <c r="A662" s="56"/>
      <c r="B662" s="3"/>
      <c r="C662" s="3"/>
      <c r="D662" s="3"/>
      <c r="E662" s="14"/>
      <c r="H662" s="2"/>
      <c r="I662" s="2"/>
      <c r="J662" s="2"/>
      <c r="K662" s="2"/>
      <c r="L662" s="2"/>
    </row>
    <row r="663" spans="1:12" ht="12.75">
      <c r="A663" s="56"/>
      <c r="B663" s="3"/>
      <c r="C663" s="3"/>
      <c r="D663" s="3"/>
      <c r="E663" s="14"/>
      <c r="H663" s="2"/>
      <c r="I663" s="2"/>
      <c r="J663" s="2"/>
      <c r="K663" s="2"/>
      <c r="L663" s="2"/>
    </row>
    <row r="664" spans="1:12" ht="12.75">
      <c r="A664" s="56"/>
      <c r="B664" s="3"/>
      <c r="C664" s="3"/>
      <c r="D664" s="3"/>
      <c r="E664" s="14"/>
      <c r="H664" s="2"/>
      <c r="I664" s="2"/>
      <c r="J664" s="2"/>
      <c r="K664" s="2"/>
      <c r="L664" s="2"/>
    </row>
    <row r="665" spans="1:12" ht="12.75">
      <c r="A665" s="56"/>
      <c r="B665" s="3"/>
      <c r="C665" s="3"/>
      <c r="D665" s="3"/>
      <c r="E665" s="14"/>
      <c r="H665" s="2"/>
      <c r="I665" s="2"/>
      <c r="J665" s="2"/>
      <c r="K665" s="2"/>
      <c r="L665" s="2"/>
    </row>
    <row r="666" spans="1:12" ht="12.75">
      <c r="A666" s="56"/>
      <c r="B666" s="3"/>
      <c r="C666" s="3"/>
      <c r="D666" s="3"/>
      <c r="E666" s="14"/>
      <c r="H666" s="2"/>
      <c r="I666" s="2"/>
      <c r="J666" s="2"/>
      <c r="K666" s="2"/>
      <c r="L666" s="2"/>
    </row>
    <row r="667" spans="1:12" ht="12.75">
      <c r="A667" s="56"/>
      <c r="B667" s="3"/>
      <c r="C667" s="3"/>
      <c r="D667" s="3"/>
      <c r="E667" s="14"/>
      <c r="H667" s="2"/>
      <c r="I667" s="2"/>
      <c r="J667" s="2"/>
      <c r="K667" s="2"/>
      <c r="L667" s="2"/>
    </row>
    <row r="668" spans="1:12" ht="12.75">
      <c r="A668" s="56"/>
      <c r="B668" s="3"/>
      <c r="C668" s="3"/>
      <c r="D668" s="3"/>
      <c r="E668" s="14"/>
      <c r="H668" s="2"/>
      <c r="I668" s="2"/>
      <c r="J668" s="2"/>
      <c r="K668" s="2"/>
      <c r="L668" s="2"/>
    </row>
    <row r="669" spans="1:12" ht="12.75">
      <c r="A669" s="56"/>
      <c r="B669" s="3"/>
      <c r="C669" s="3"/>
      <c r="D669" s="3"/>
      <c r="E669" s="14"/>
      <c r="H669" s="2"/>
      <c r="I669" s="2"/>
      <c r="J669" s="2"/>
      <c r="K669" s="2"/>
      <c r="L669" s="2"/>
    </row>
    <row r="670" spans="1:12" ht="12.75">
      <c r="A670" s="56"/>
      <c r="B670" s="3"/>
      <c r="C670" s="3"/>
      <c r="D670" s="3"/>
      <c r="E670" s="14"/>
      <c r="H670" s="2"/>
      <c r="I670" s="2"/>
      <c r="J670" s="2"/>
      <c r="K670" s="2"/>
      <c r="L670" s="2"/>
    </row>
    <row r="671" spans="1:12" ht="12.75">
      <c r="A671" s="56"/>
      <c r="B671" s="3"/>
      <c r="C671" s="3"/>
      <c r="D671" s="3"/>
      <c r="E671" s="14"/>
      <c r="H671" s="2"/>
      <c r="I671" s="2"/>
      <c r="J671" s="2"/>
      <c r="K671" s="2"/>
      <c r="L671" s="2"/>
    </row>
    <row r="672" spans="1:12" ht="12.75">
      <c r="A672" s="56"/>
      <c r="B672" s="3"/>
      <c r="C672" s="3"/>
      <c r="D672" s="3"/>
      <c r="E672" s="14"/>
      <c r="H672" s="2"/>
      <c r="I672" s="2"/>
      <c r="J672" s="2"/>
      <c r="K672" s="2"/>
      <c r="L672" s="2"/>
    </row>
    <row r="673" spans="1:12" ht="12.75">
      <c r="A673" s="56"/>
      <c r="B673" s="3"/>
      <c r="C673" s="3"/>
      <c r="D673" s="3"/>
      <c r="E673" s="14"/>
      <c r="H673" s="2"/>
      <c r="I673" s="2"/>
      <c r="J673" s="2"/>
      <c r="K673" s="2"/>
      <c r="L673" s="2"/>
    </row>
    <row r="674" spans="1:12" ht="12.75">
      <c r="A674" s="56"/>
      <c r="B674" s="3"/>
      <c r="C674" s="3"/>
      <c r="D674" s="3"/>
      <c r="E674" s="14"/>
      <c r="H674" s="2"/>
      <c r="I674" s="2"/>
      <c r="J674" s="2"/>
      <c r="K674" s="2"/>
      <c r="L674" s="2"/>
    </row>
    <row r="675" spans="1:12" ht="12.75">
      <c r="A675" s="56"/>
      <c r="B675" s="3"/>
      <c r="C675" s="3"/>
      <c r="D675" s="3"/>
      <c r="E675" s="14"/>
      <c r="H675" s="2"/>
      <c r="I675" s="2"/>
      <c r="J675" s="2"/>
      <c r="K675" s="2"/>
      <c r="L675" s="2"/>
    </row>
    <row r="676" spans="1:12" ht="12.75">
      <c r="A676" s="56"/>
      <c r="B676" s="3"/>
      <c r="C676" s="3"/>
      <c r="D676" s="3"/>
      <c r="E676" s="14"/>
      <c r="H676" s="2"/>
      <c r="I676" s="2"/>
      <c r="J676" s="2"/>
      <c r="K676" s="2"/>
      <c r="L676" s="2"/>
    </row>
    <row r="677" spans="1:12" ht="12.75">
      <c r="A677" s="56"/>
      <c r="B677" s="3"/>
      <c r="C677" s="3"/>
      <c r="D677" s="3"/>
      <c r="E677" s="14"/>
      <c r="H677" s="2"/>
      <c r="I677" s="2"/>
      <c r="J677" s="2"/>
      <c r="K677" s="2"/>
      <c r="L677" s="2"/>
    </row>
    <row r="678" spans="1:12" ht="12.75">
      <c r="A678" s="56"/>
      <c r="B678" s="3"/>
      <c r="C678" s="3"/>
      <c r="D678" s="3"/>
      <c r="E678" s="14"/>
      <c r="H678" s="2"/>
      <c r="I678" s="2"/>
      <c r="J678" s="2"/>
      <c r="K678" s="2"/>
      <c r="L678" s="2"/>
    </row>
    <row r="679" spans="1:12" ht="12.75">
      <c r="A679" s="56"/>
      <c r="B679" s="3"/>
      <c r="C679" s="3"/>
      <c r="D679" s="3"/>
      <c r="E679" s="14"/>
      <c r="H679" s="2"/>
      <c r="I679" s="2"/>
      <c r="J679" s="2"/>
      <c r="K679" s="2"/>
      <c r="L679" s="2"/>
    </row>
    <row r="680" spans="1:12" ht="12.75">
      <c r="A680" s="56"/>
      <c r="B680" s="3"/>
      <c r="C680" s="3"/>
      <c r="D680" s="3"/>
      <c r="E680" s="14"/>
      <c r="H680" s="2"/>
      <c r="I680" s="2"/>
      <c r="J680" s="2"/>
      <c r="K680" s="2"/>
      <c r="L680" s="2"/>
    </row>
    <row r="681" spans="1:12" ht="12.75">
      <c r="A681" s="56"/>
      <c r="B681" s="3"/>
      <c r="C681" s="3"/>
      <c r="D681" s="3"/>
      <c r="E681" s="14"/>
      <c r="H681" s="2"/>
      <c r="I681" s="2"/>
      <c r="J681" s="2"/>
      <c r="K681" s="2"/>
      <c r="L681" s="2"/>
    </row>
    <row r="682" spans="1:12" ht="12.75">
      <c r="A682" s="56"/>
      <c r="B682" s="3"/>
      <c r="C682" s="3"/>
      <c r="D682" s="3"/>
      <c r="E682" s="14"/>
      <c r="H682" s="2"/>
      <c r="I682" s="2"/>
      <c r="J682" s="2"/>
      <c r="K682" s="2"/>
      <c r="L682" s="2"/>
    </row>
    <row r="683" spans="1:12" ht="12.75">
      <c r="A683" s="56"/>
      <c r="B683" s="3"/>
      <c r="C683" s="3"/>
      <c r="D683" s="3"/>
      <c r="E683" s="14"/>
      <c r="H683" s="2"/>
      <c r="I683" s="2"/>
      <c r="J683" s="2"/>
      <c r="K683" s="2"/>
      <c r="L683" s="2"/>
    </row>
    <row r="684" spans="1:12" ht="12.75">
      <c r="A684" s="56"/>
      <c r="B684" s="3"/>
      <c r="C684" s="3"/>
      <c r="D684" s="3"/>
      <c r="E684" s="14"/>
      <c r="H684" s="2"/>
      <c r="I684" s="2"/>
      <c r="J684" s="2"/>
      <c r="K684" s="2"/>
      <c r="L684" s="2"/>
    </row>
    <row r="685" spans="1:12" ht="12.75">
      <c r="A685" s="56"/>
      <c r="B685" s="3"/>
      <c r="C685" s="3"/>
      <c r="D685" s="3"/>
      <c r="E685" s="14"/>
      <c r="H685" s="2"/>
      <c r="I685" s="2"/>
      <c r="J685" s="2"/>
      <c r="K685" s="2"/>
      <c r="L685" s="2"/>
    </row>
    <row r="686" spans="1:12" ht="12.75">
      <c r="A686" s="56"/>
      <c r="B686" s="3"/>
      <c r="C686" s="3"/>
      <c r="D686" s="3"/>
      <c r="E686" s="14"/>
      <c r="H686" s="2"/>
      <c r="I686" s="2"/>
      <c r="J686" s="2"/>
      <c r="K686" s="2"/>
      <c r="L686" s="2"/>
    </row>
    <row r="687" spans="1:12" ht="12.75">
      <c r="A687" s="56"/>
      <c r="B687" s="3"/>
      <c r="C687" s="3"/>
      <c r="D687" s="3"/>
      <c r="E687" s="14"/>
      <c r="H687" s="2"/>
      <c r="I687" s="2"/>
      <c r="J687" s="2"/>
      <c r="K687" s="2"/>
      <c r="L687" s="2"/>
    </row>
    <row r="688" spans="1:12" ht="12.75">
      <c r="A688" s="56"/>
      <c r="B688" s="3"/>
      <c r="C688" s="3"/>
      <c r="D688" s="3"/>
      <c r="E688" s="14"/>
      <c r="H688" s="2"/>
      <c r="I688" s="2"/>
      <c r="J688" s="2"/>
      <c r="K688" s="2"/>
      <c r="L688" s="2"/>
    </row>
    <row r="689" spans="1:12" ht="12.75">
      <c r="A689" s="56"/>
      <c r="B689" s="3"/>
      <c r="C689" s="3"/>
      <c r="D689" s="3"/>
      <c r="E689" s="14"/>
      <c r="H689" s="2"/>
      <c r="I689" s="2"/>
      <c r="J689" s="2"/>
      <c r="K689" s="2"/>
      <c r="L689" s="2"/>
    </row>
    <row r="690" spans="1:12" ht="12.75">
      <c r="A690" s="56"/>
      <c r="B690" s="3"/>
      <c r="C690" s="3"/>
      <c r="D690" s="3"/>
      <c r="E690" s="14"/>
      <c r="H690" s="2"/>
      <c r="I690" s="2"/>
      <c r="J690" s="2"/>
      <c r="K690" s="2"/>
      <c r="L690" s="2"/>
    </row>
    <row r="691" spans="1:12" ht="12.75">
      <c r="A691" s="56"/>
      <c r="B691" s="3"/>
      <c r="C691" s="3"/>
      <c r="D691" s="3"/>
      <c r="E691" s="14"/>
      <c r="H691" s="2"/>
      <c r="I691" s="2"/>
      <c r="J691" s="2"/>
      <c r="K691" s="2"/>
      <c r="L691" s="2"/>
    </row>
    <row r="692" spans="1:12" ht="12.75">
      <c r="A692" s="56"/>
      <c r="B692" s="3"/>
      <c r="C692" s="3"/>
      <c r="D692" s="3"/>
      <c r="E692" s="14"/>
      <c r="H692" s="2"/>
      <c r="I692" s="2"/>
      <c r="J692" s="2"/>
      <c r="K692" s="2"/>
      <c r="L692" s="2"/>
    </row>
    <row r="693" spans="1:12" ht="12.75">
      <c r="A693" s="56"/>
      <c r="B693" s="3"/>
      <c r="C693" s="3"/>
      <c r="D693" s="3"/>
      <c r="E693" s="14"/>
      <c r="H693" s="2"/>
      <c r="I693" s="2"/>
      <c r="J693" s="2"/>
      <c r="K693" s="2"/>
      <c r="L693" s="2"/>
    </row>
    <row r="694" spans="1:12" ht="12.75">
      <c r="A694" s="56"/>
      <c r="B694" s="3"/>
      <c r="C694" s="3"/>
      <c r="D694" s="3"/>
      <c r="E694" s="14"/>
      <c r="H694" s="2"/>
      <c r="I694" s="2"/>
      <c r="J694" s="2"/>
      <c r="K694" s="2"/>
      <c r="L694" s="2"/>
    </row>
    <row r="695" spans="1:12" ht="12.75">
      <c r="A695" s="56"/>
      <c r="B695" s="3"/>
      <c r="C695" s="3"/>
      <c r="D695" s="3"/>
      <c r="E695" s="14"/>
      <c r="H695" s="2"/>
      <c r="I695" s="2"/>
      <c r="J695" s="2"/>
      <c r="K695" s="2"/>
      <c r="L695" s="2"/>
    </row>
    <row r="696" spans="1:12" ht="12.75">
      <c r="A696" s="56"/>
      <c r="B696" s="3"/>
      <c r="C696" s="3"/>
      <c r="D696" s="3"/>
      <c r="E696" s="14"/>
      <c r="H696" s="2"/>
      <c r="I696" s="2"/>
      <c r="J696" s="2"/>
      <c r="K696" s="2"/>
      <c r="L696" s="2"/>
    </row>
    <row r="697" spans="1:12" ht="12.75">
      <c r="A697" s="56"/>
      <c r="B697" s="3"/>
      <c r="C697" s="3"/>
      <c r="D697" s="3"/>
      <c r="E697" s="14"/>
      <c r="H697" s="2"/>
      <c r="I697" s="2"/>
      <c r="J697" s="2"/>
      <c r="K697" s="2"/>
      <c r="L697" s="2"/>
    </row>
    <row r="698" spans="1:12" ht="12.75">
      <c r="A698" s="56"/>
      <c r="B698" s="3"/>
      <c r="C698" s="3"/>
      <c r="D698" s="3"/>
      <c r="E698" s="14"/>
      <c r="H698" s="2"/>
      <c r="I698" s="2"/>
      <c r="J698" s="2"/>
      <c r="K698" s="2"/>
      <c r="L698" s="2"/>
    </row>
    <row r="699" spans="1:12" ht="12.75">
      <c r="A699" s="56"/>
      <c r="B699" s="3"/>
      <c r="C699" s="3"/>
      <c r="D699" s="3"/>
      <c r="E699" s="14"/>
      <c r="H699" s="2"/>
      <c r="I699" s="2"/>
      <c r="J699" s="2"/>
      <c r="K699" s="2"/>
      <c r="L699" s="2"/>
    </row>
    <row r="700" spans="1:12" ht="12.75">
      <c r="A700" s="56"/>
      <c r="B700" s="3"/>
      <c r="C700" s="3"/>
      <c r="D700" s="3"/>
      <c r="E700" s="14"/>
      <c r="H700" s="2"/>
      <c r="I700" s="2"/>
      <c r="J700" s="2"/>
      <c r="K700" s="2"/>
      <c r="L700" s="2"/>
    </row>
    <row r="701" spans="1:12" ht="12.75">
      <c r="A701" s="56"/>
      <c r="B701" s="3"/>
      <c r="C701" s="3"/>
      <c r="D701" s="3"/>
      <c r="E701" s="14"/>
      <c r="H701" s="2"/>
      <c r="I701" s="2"/>
      <c r="J701" s="2"/>
      <c r="K701" s="2"/>
      <c r="L701" s="2"/>
    </row>
    <row r="702" spans="1:12" ht="12.75">
      <c r="A702" s="56"/>
      <c r="B702" s="3"/>
      <c r="C702" s="3"/>
      <c r="D702" s="3"/>
      <c r="E702" s="14"/>
      <c r="H702" s="2"/>
      <c r="I702" s="2"/>
      <c r="J702" s="2"/>
      <c r="K702" s="2"/>
      <c r="L702" s="2"/>
    </row>
    <row r="703" spans="1:12" ht="12.75">
      <c r="A703" s="56"/>
      <c r="B703" s="3"/>
      <c r="C703" s="3"/>
      <c r="D703" s="3"/>
      <c r="E703" s="14"/>
      <c r="H703" s="2"/>
      <c r="I703" s="2"/>
      <c r="J703" s="2"/>
      <c r="K703" s="2"/>
      <c r="L703" s="2"/>
    </row>
    <row r="704" spans="1:12" ht="12.75">
      <c r="A704" s="56"/>
      <c r="B704" s="3"/>
      <c r="C704" s="3"/>
      <c r="D704" s="3"/>
      <c r="E704" s="14"/>
      <c r="H704" s="2"/>
      <c r="I704" s="2"/>
      <c r="J704" s="2"/>
      <c r="K704" s="2"/>
      <c r="L704" s="2"/>
    </row>
    <row r="705" spans="1:12" ht="12.75">
      <c r="A705" s="56"/>
      <c r="B705" s="3"/>
      <c r="C705" s="3"/>
      <c r="D705" s="3"/>
      <c r="E705" s="14"/>
      <c r="H705" s="2"/>
      <c r="I705" s="2"/>
      <c r="J705" s="2"/>
      <c r="K705" s="2"/>
      <c r="L705" s="2"/>
    </row>
    <row r="706" spans="1:12" ht="12.75">
      <c r="A706" s="56"/>
      <c r="B706" s="3"/>
      <c r="C706" s="3"/>
      <c r="D706" s="3"/>
      <c r="E706" s="14"/>
      <c r="H706" s="2"/>
      <c r="I706" s="2"/>
      <c r="J706" s="2"/>
      <c r="K706" s="2"/>
      <c r="L706" s="2"/>
    </row>
    <row r="707" spans="1:12" ht="12.75">
      <c r="A707" s="56"/>
      <c r="B707" s="3"/>
      <c r="C707" s="3"/>
      <c r="D707" s="3"/>
      <c r="E707" s="14"/>
      <c r="H707" s="2"/>
      <c r="I707" s="2"/>
      <c r="J707" s="2"/>
      <c r="K707" s="2"/>
      <c r="L707" s="2"/>
    </row>
    <row r="708" spans="1:12" ht="12.75">
      <c r="A708" s="56"/>
      <c r="B708" s="3"/>
      <c r="C708" s="3"/>
      <c r="D708" s="3"/>
      <c r="E708" s="14"/>
      <c r="H708" s="2"/>
      <c r="I708" s="2"/>
      <c r="J708" s="2"/>
      <c r="K708" s="2"/>
      <c r="L708" s="2"/>
    </row>
    <row r="709" spans="1:12" ht="12.75">
      <c r="A709" s="56"/>
      <c r="B709" s="3"/>
      <c r="C709" s="3"/>
      <c r="D709" s="3"/>
      <c r="E709" s="14"/>
      <c r="H709" s="2"/>
      <c r="I709" s="2"/>
      <c r="J709" s="2"/>
      <c r="K709" s="2"/>
      <c r="L709" s="2"/>
    </row>
    <row r="710" spans="1:12" ht="12.75">
      <c r="A710" s="56"/>
      <c r="B710" s="3"/>
      <c r="C710" s="3"/>
      <c r="D710" s="3"/>
      <c r="E710" s="14"/>
      <c r="H710" s="2"/>
      <c r="I710" s="2"/>
      <c r="J710" s="2"/>
      <c r="K710" s="2"/>
      <c r="L710" s="2"/>
    </row>
    <row r="711" spans="1:12" ht="12.75">
      <c r="A711" s="56"/>
      <c r="B711" s="3"/>
      <c r="C711" s="3"/>
      <c r="D711" s="3"/>
      <c r="E711" s="14"/>
      <c r="H711" s="2"/>
      <c r="I711" s="2"/>
      <c r="J711" s="2"/>
      <c r="K711" s="2"/>
      <c r="L711" s="2"/>
    </row>
    <row r="712" spans="1:12" ht="12.75">
      <c r="A712" s="56"/>
      <c r="B712" s="3"/>
      <c r="C712" s="3"/>
      <c r="D712" s="3"/>
      <c r="E712" s="14"/>
      <c r="H712" s="2"/>
      <c r="I712" s="2"/>
      <c r="J712" s="2"/>
      <c r="K712" s="2"/>
      <c r="L712" s="2"/>
    </row>
    <row r="713" spans="1:12" ht="12.75">
      <c r="A713" s="56"/>
      <c r="B713" s="3"/>
      <c r="C713" s="3"/>
      <c r="D713" s="3"/>
      <c r="E713" s="14"/>
      <c r="H713" s="2"/>
      <c r="I713" s="2"/>
      <c r="J713" s="2"/>
      <c r="K713" s="2"/>
      <c r="L713" s="2"/>
    </row>
    <row r="714" spans="1:12" ht="12.75">
      <c r="A714" s="56"/>
      <c r="B714" s="3"/>
      <c r="C714" s="3"/>
      <c r="D714" s="3"/>
      <c r="E714" s="14"/>
      <c r="H714" s="2"/>
      <c r="I714" s="2"/>
      <c r="J714" s="2"/>
      <c r="K714" s="2"/>
      <c r="L714" s="2"/>
    </row>
    <row r="715" spans="1:12" ht="12.75">
      <c r="A715" s="56"/>
      <c r="B715" s="3"/>
      <c r="C715" s="3"/>
      <c r="D715" s="3"/>
      <c r="E715" s="14"/>
      <c r="H715" s="2"/>
      <c r="I715" s="2"/>
      <c r="J715" s="2"/>
      <c r="K715" s="2"/>
      <c r="L715" s="2"/>
    </row>
    <row r="716" spans="1:12" ht="12.75">
      <c r="A716" s="56"/>
      <c r="B716" s="3"/>
      <c r="C716" s="3"/>
      <c r="D716" s="3"/>
      <c r="E716" s="14"/>
      <c r="H716" s="2"/>
      <c r="I716" s="2"/>
      <c r="J716" s="2"/>
      <c r="K716" s="2"/>
      <c r="L716" s="2"/>
    </row>
    <row r="717" spans="1:12" ht="12.75">
      <c r="A717" s="56"/>
      <c r="B717" s="3"/>
      <c r="C717" s="3"/>
      <c r="D717" s="3"/>
      <c r="E717" s="14"/>
      <c r="H717" s="2"/>
      <c r="I717" s="2"/>
      <c r="J717" s="2"/>
      <c r="K717" s="2"/>
      <c r="L717" s="2"/>
    </row>
    <row r="718" spans="1:12" ht="12.75">
      <c r="A718" s="56"/>
      <c r="B718" s="3"/>
      <c r="C718" s="3"/>
      <c r="D718" s="3"/>
      <c r="E718" s="14"/>
      <c r="H718" s="2"/>
      <c r="I718" s="2"/>
      <c r="J718" s="2"/>
      <c r="K718" s="2"/>
      <c r="L718" s="2"/>
    </row>
    <row r="719" spans="1:12" ht="12.75">
      <c r="A719" s="56"/>
      <c r="B719" s="3"/>
      <c r="C719" s="3"/>
      <c r="D719" s="3"/>
      <c r="E719" s="14"/>
      <c r="H719" s="2"/>
      <c r="I719" s="2"/>
      <c r="J719" s="2"/>
      <c r="K719" s="2"/>
      <c r="L719" s="2"/>
    </row>
    <row r="720" spans="1:12" ht="12.75">
      <c r="A720" s="56"/>
      <c r="B720" s="3"/>
      <c r="C720" s="3"/>
      <c r="D720" s="3"/>
      <c r="E720" s="14"/>
      <c r="H720" s="2"/>
      <c r="I720" s="2"/>
      <c r="J720" s="2"/>
      <c r="K720" s="2"/>
      <c r="L720" s="2"/>
    </row>
    <row r="721" spans="1:12" ht="12.75">
      <c r="A721" s="56"/>
      <c r="B721" s="3"/>
      <c r="C721" s="3"/>
      <c r="D721" s="3"/>
      <c r="E721" s="14"/>
      <c r="H721" s="2"/>
      <c r="I721" s="2"/>
      <c r="J721" s="2"/>
      <c r="K721" s="2"/>
      <c r="L721" s="2"/>
    </row>
    <row r="722" spans="1:12" ht="12.75">
      <c r="A722" s="56"/>
      <c r="B722" s="3"/>
      <c r="C722" s="3"/>
      <c r="D722" s="3"/>
      <c r="E722" s="14"/>
      <c r="H722" s="2"/>
      <c r="I722" s="2"/>
      <c r="J722" s="2"/>
      <c r="K722" s="2"/>
      <c r="L722" s="2"/>
    </row>
    <row r="723" spans="1:12" ht="12.75">
      <c r="A723" s="56"/>
      <c r="B723" s="3"/>
      <c r="C723" s="3"/>
      <c r="D723" s="3"/>
      <c r="E723" s="14"/>
      <c r="H723" s="2"/>
      <c r="I723" s="2"/>
      <c r="J723" s="2"/>
      <c r="K723" s="2"/>
      <c r="L723" s="2"/>
    </row>
    <row r="724" spans="1:12" ht="12.75">
      <c r="A724" s="56"/>
      <c r="B724" s="3"/>
      <c r="C724" s="3"/>
      <c r="D724" s="3"/>
      <c r="E724" s="14"/>
      <c r="H724" s="2"/>
      <c r="I724" s="2"/>
      <c r="J724" s="2"/>
      <c r="K724" s="2"/>
      <c r="L724" s="2"/>
    </row>
    <row r="725" spans="1:12" ht="12.75">
      <c r="A725" s="56"/>
      <c r="B725" s="3"/>
      <c r="C725" s="3"/>
      <c r="D725" s="3"/>
      <c r="E725" s="14"/>
      <c r="H725" s="2"/>
      <c r="I725" s="2"/>
      <c r="J725" s="2"/>
      <c r="K725" s="2"/>
      <c r="L725" s="2"/>
    </row>
    <row r="726" spans="1:12" ht="12.75">
      <c r="A726" s="56"/>
      <c r="B726" s="3"/>
      <c r="C726" s="3"/>
      <c r="D726" s="3"/>
      <c r="E726" s="14"/>
      <c r="H726" s="2"/>
      <c r="I726" s="2"/>
      <c r="J726" s="2"/>
      <c r="K726" s="2"/>
      <c r="L726" s="2"/>
    </row>
    <row r="727" spans="1:12" ht="12.75">
      <c r="A727" s="56"/>
      <c r="B727" s="3"/>
      <c r="C727" s="3"/>
      <c r="D727" s="3"/>
      <c r="E727" s="14"/>
      <c r="H727" s="2"/>
      <c r="I727" s="2"/>
      <c r="J727" s="2"/>
      <c r="K727" s="2"/>
      <c r="L727" s="2"/>
    </row>
    <row r="728" spans="1:12" ht="12.75">
      <c r="A728" s="56"/>
      <c r="B728" s="3"/>
      <c r="C728" s="3"/>
      <c r="D728" s="3"/>
      <c r="E728" s="14"/>
      <c r="H728" s="2"/>
      <c r="I728" s="2"/>
      <c r="J728" s="2"/>
      <c r="K728" s="2"/>
      <c r="L728" s="2"/>
    </row>
    <row r="729" spans="1:12" ht="12.75">
      <c r="A729" s="56"/>
      <c r="B729" s="3"/>
      <c r="C729" s="3"/>
      <c r="D729" s="3"/>
      <c r="E729" s="14"/>
      <c r="H729" s="2"/>
      <c r="I729" s="2"/>
      <c r="J729" s="2"/>
      <c r="K729" s="2"/>
      <c r="L729" s="2"/>
    </row>
    <row r="730" spans="1:12" ht="12.75">
      <c r="A730" s="56"/>
      <c r="B730" s="3"/>
      <c r="C730" s="3"/>
      <c r="D730" s="3"/>
      <c r="E730" s="14"/>
      <c r="H730" s="2"/>
      <c r="I730" s="2"/>
      <c r="J730" s="2"/>
      <c r="K730" s="2"/>
      <c r="L730" s="2"/>
    </row>
    <row r="731" spans="1:12" ht="12.75">
      <c r="A731" s="56"/>
      <c r="B731" s="3"/>
      <c r="C731" s="3"/>
      <c r="D731" s="3"/>
      <c r="E731" s="14"/>
      <c r="H731" s="2"/>
      <c r="I731" s="2"/>
      <c r="J731" s="2"/>
      <c r="K731" s="2"/>
      <c r="L731" s="2"/>
    </row>
    <row r="732" spans="1:12" ht="12.75">
      <c r="A732" s="56"/>
      <c r="B732" s="3"/>
      <c r="C732" s="3"/>
      <c r="D732" s="3"/>
      <c r="E732" s="14"/>
      <c r="H732" s="2"/>
      <c r="I732" s="2"/>
      <c r="J732" s="2"/>
      <c r="K732" s="2"/>
      <c r="L732" s="2"/>
    </row>
    <row r="733" spans="1:12" ht="12.75">
      <c r="A733" s="56"/>
      <c r="B733" s="3"/>
      <c r="C733" s="3"/>
      <c r="D733" s="3"/>
      <c r="E733" s="14"/>
      <c r="H733" s="2"/>
      <c r="I733" s="2"/>
      <c r="J733" s="2"/>
      <c r="K733" s="2"/>
      <c r="L733" s="2"/>
    </row>
    <row r="734" spans="1:12" ht="12.75">
      <c r="A734" s="56"/>
      <c r="B734" s="3"/>
      <c r="C734" s="3"/>
      <c r="D734" s="3"/>
      <c r="E734" s="14"/>
      <c r="H734" s="2"/>
      <c r="I734" s="2"/>
      <c r="J734" s="2"/>
      <c r="K734" s="2"/>
      <c r="L734" s="2"/>
    </row>
    <row r="735" spans="1:12" ht="12.75">
      <c r="A735" s="56"/>
      <c r="B735" s="3"/>
      <c r="C735" s="3"/>
      <c r="D735" s="3"/>
      <c r="E735" s="14"/>
      <c r="H735" s="2"/>
      <c r="I735" s="2"/>
      <c r="J735" s="2"/>
      <c r="K735" s="2"/>
      <c r="L735" s="2"/>
    </row>
    <row r="736" spans="1:12" ht="12.75">
      <c r="A736" s="56"/>
      <c r="B736" s="3"/>
      <c r="C736" s="3"/>
      <c r="D736" s="3"/>
      <c r="E736" s="14"/>
      <c r="H736" s="2"/>
      <c r="I736" s="2"/>
      <c r="J736" s="2"/>
      <c r="K736" s="2"/>
      <c r="L736" s="2"/>
    </row>
    <row r="737" spans="1:12" ht="12.75">
      <c r="A737" s="56"/>
      <c r="B737" s="3"/>
      <c r="C737" s="3"/>
      <c r="D737" s="3"/>
      <c r="E737" s="14"/>
      <c r="H737" s="2"/>
      <c r="I737" s="2"/>
      <c r="J737" s="2"/>
      <c r="K737" s="2"/>
      <c r="L737" s="2"/>
    </row>
    <row r="738" spans="1:12" ht="12.75">
      <c r="A738" s="56"/>
      <c r="B738" s="3"/>
      <c r="C738" s="3"/>
      <c r="D738" s="3"/>
      <c r="E738" s="14"/>
      <c r="H738" s="2"/>
      <c r="I738" s="2"/>
      <c r="J738" s="2"/>
      <c r="K738" s="2"/>
      <c r="L738" s="2"/>
    </row>
    <row r="739" spans="1:12" ht="12.75">
      <c r="A739" s="56"/>
      <c r="B739" s="3"/>
      <c r="C739" s="3"/>
      <c r="D739" s="3"/>
      <c r="E739" s="14"/>
      <c r="H739" s="2"/>
      <c r="I739" s="2"/>
      <c r="J739" s="2"/>
      <c r="K739" s="2"/>
      <c r="L739" s="2"/>
    </row>
    <row r="740" spans="1:12" ht="12.75">
      <c r="A740" s="56"/>
      <c r="B740" s="3"/>
      <c r="C740" s="3"/>
      <c r="D740" s="3"/>
      <c r="E740" s="14"/>
      <c r="H740" s="2"/>
      <c r="I740" s="2"/>
      <c r="J740" s="2"/>
      <c r="K740" s="2"/>
      <c r="L740" s="2"/>
    </row>
    <row r="741" spans="1:12" ht="12.75">
      <c r="A741" s="56"/>
      <c r="B741" s="3"/>
      <c r="C741" s="3"/>
      <c r="D741" s="3"/>
      <c r="E741" s="14"/>
      <c r="H741" s="2"/>
      <c r="I741" s="2"/>
      <c r="J741" s="2"/>
      <c r="K741" s="2"/>
      <c r="L741" s="2"/>
    </row>
    <row r="742" spans="1:12" ht="12.75">
      <c r="A742" s="56"/>
      <c r="B742" s="3"/>
      <c r="C742" s="3"/>
      <c r="D742" s="3"/>
      <c r="E742" s="14"/>
      <c r="H742" s="2"/>
      <c r="I742" s="2"/>
      <c r="J742" s="2"/>
      <c r="K742" s="2"/>
      <c r="L742" s="2"/>
    </row>
    <row r="743" spans="1:12" ht="12.75">
      <c r="A743" s="56"/>
      <c r="B743" s="3"/>
      <c r="C743" s="3"/>
      <c r="D743" s="3"/>
      <c r="E743" s="14"/>
      <c r="H743" s="2"/>
      <c r="I743" s="2"/>
      <c r="J743" s="2"/>
      <c r="K743" s="2"/>
      <c r="L743" s="2"/>
    </row>
    <row r="744" spans="1:12" ht="12.75">
      <c r="A744" s="56"/>
      <c r="B744" s="3"/>
      <c r="C744" s="3"/>
      <c r="D744" s="3"/>
      <c r="E744" s="14"/>
      <c r="H744" s="2"/>
      <c r="I744" s="2"/>
      <c r="J744" s="2"/>
      <c r="K744" s="2"/>
      <c r="L744" s="2"/>
    </row>
    <row r="745" spans="1:12" ht="12.75">
      <c r="A745" s="56"/>
      <c r="B745" s="3"/>
      <c r="C745" s="3"/>
      <c r="D745" s="3"/>
      <c r="E745" s="14"/>
      <c r="H745" s="2"/>
      <c r="I745" s="2"/>
      <c r="J745" s="2"/>
      <c r="K745" s="2"/>
      <c r="L745" s="2"/>
    </row>
    <row r="746" spans="1:12" ht="12.75">
      <c r="A746" s="56"/>
      <c r="B746" s="3"/>
      <c r="C746" s="3"/>
      <c r="D746" s="3"/>
      <c r="E746" s="14"/>
      <c r="H746" s="2"/>
      <c r="I746" s="2"/>
      <c r="J746" s="2"/>
      <c r="K746" s="2"/>
      <c r="L746" s="2"/>
    </row>
    <row r="747" spans="1:12" ht="12.75">
      <c r="A747" s="56"/>
      <c r="B747" s="3"/>
      <c r="C747" s="3"/>
      <c r="D747" s="3"/>
      <c r="E747" s="14"/>
      <c r="H747" s="2"/>
      <c r="I747" s="2"/>
      <c r="J747" s="2"/>
      <c r="K747" s="2"/>
      <c r="L747" s="2"/>
    </row>
    <row r="748" spans="1:12" ht="12.75">
      <c r="A748" s="56"/>
      <c r="B748" s="3"/>
      <c r="C748" s="3"/>
      <c r="D748" s="3"/>
      <c r="E748" s="14"/>
      <c r="H748" s="2"/>
      <c r="I748" s="2"/>
      <c r="J748" s="2"/>
      <c r="K748" s="2"/>
      <c r="L748" s="2"/>
    </row>
    <row r="749" spans="1:12" ht="12.75">
      <c r="A749" s="56"/>
      <c r="B749" s="3"/>
      <c r="C749" s="3"/>
      <c r="D749" s="3"/>
      <c r="E749" s="14"/>
      <c r="H749" s="2"/>
      <c r="I749" s="2"/>
      <c r="J749" s="2"/>
      <c r="K749" s="2"/>
      <c r="L749" s="2"/>
    </row>
    <row r="750" spans="1:12" ht="12.75">
      <c r="A750" s="56"/>
      <c r="B750" s="3"/>
      <c r="C750" s="3"/>
      <c r="D750" s="3"/>
      <c r="E750" s="14"/>
      <c r="H750" s="2"/>
      <c r="I750" s="2"/>
      <c r="J750" s="2"/>
      <c r="K750" s="2"/>
      <c r="L750" s="2"/>
    </row>
    <row r="751" spans="1:12" ht="12.75">
      <c r="A751" s="56"/>
      <c r="B751" s="3"/>
      <c r="C751" s="3"/>
      <c r="D751" s="3"/>
      <c r="E751" s="14"/>
      <c r="H751" s="2"/>
      <c r="I751" s="2"/>
      <c r="J751" s="2"/>
      <c r="K751" s="2"/>
      <c r="L751" s="2"/>
    </row>
    <row r="752" spans="1:12" ht="12.75">
      <c r="A752" s="56"/>
      <c r="B752" s="3"/>
      <c r="C752" s="3"/>
      <c r="D752" s="3"/>
      <c r="E752" s="14"/>
      <c r="H752" s="2"/>
      <c r="I752" s="2"/>
      <c r="J752" s="2"/>
      <c r="K752" s="2"/>
      <c r="L752" s="2"/>
    </row>
    <row r="753" spans="1:12" ht="12.75">
      <c r="A753" s="56"/>
      <c r="B753" s="3"/>
      <c r="C753" s="3"/>
      <c r="D753" s="3"/>
      <c r="E753" s="14"/>
      <c r="H753" s="2"/>
      <c r="I753" s="2"/>
      <c r="J753" s="2"/>
      <c r="K753" s="2"/>
      <c r="L753" s="2"/>
    </row>
    <row r="754" spans="1:12" ht="12.75">
      <c r="A754" s="56"/>
      <c r="B754" s="3"/>
      <c r="C754" s="3"/>
      <c r="D754" s="3"/>
      <c r="E754" s="14"/>
      <c r="H754" s="2"/>
      <c r="I754" s="2"/>
      <c r="J754" s="2"/>
      <c r="K754" s="2"/>
      <c r="L754" s="2"/>
    </row>
    <row r="755" spans="1:12" ht="12.75">
      <c r="A755" s="56"/>
      <c r="B755" s="3"/>
      <c r="C755" s="3"/>
      <c r="D755" s="3"/>
      <c r="E755" s="14"/>
      <c r="H755" s="2"/>
      <c r="I755" s="2"/>
      <c r="J755" s="2"/>
      <c r="K755" s="2"/>
      <c r="L755" s="2"/>
    </row>
    <row r="756" spans="1:12" ht="12.75">
      <c r="A756" s="56"/>
      <c r="B756" s="3"/>
      <c r="C756" s="3"/>
      <c r="D756" s="3"/>
      <c r="E756" s="14"/>
      <c r="H756" s="2"/>
      <c r="I756" s="2"/>
      <c r="J756" s="2"/>
      <c r="K756" s="2"/>
      <c r="L756" s="2"/>
    </row>
    <row r="757" spans="1:12" ht="12.75">
      <c r="A757" s="56"/>
      <c r="B757" s="3"/>
      <c r="C757" s="3"/>
      <c r="D757" s="3"/>
      <c r="E757" s="14"/>
      <c r="H757" s="2"/>
      <c r="I757" s="2"/>
      <c r="J757" s="2"/>
      <c r="K757" s="2"/>
      <c r="L757" s="2"/>
    </row>
    <row r="758" spans="1:12" ht="12.75">
      <c r="A758" s="56"/>
      <c r="B758" s="3"/>
      <c r="C758" s="3"/>
      <c r="D758" s="3"/>
      <c r="E758" s="14"/>
      <c r="H758" s="2"/>
      <c r="I758" s="2"/>
      <c r="J758" s="2"/>
      <c r="K758" s="2"/>
      <c r="L758" s="2"/>
    </row>
    <row r="759" spans="1:12" ht="12.75">
      <c r="A759" s="56"/>
      <c r="B759" s="3"/>
      <c r="C759" s="3"/>
      <c r="D759" s="3"/>
      <c r="E759" s="14"/>
      <c r="H759" s="2"/>
      <c r="I759" s="2"/>
      <c r="J759" s="2"/>
      <c r="K759" s="2"/>
      <c r="L759" s="2"/>
    </row>
    <row r="760" spans="1:12" ht="12.75">
      <c r="A760" s="56"/>
      <c r="B760" s="3"/>
      <c r="C760" s="3"/>
      <c r="D760" s="3"/>
      <c r="E760" s="14"/>
      <c r="H760" s="2"/>
      <c r="I760" s="2"/>
      <c r="J760" s="2"/>
      <c r="K760" s="2"/>
      <c r="L760" s="2"/>
    </row>
    <row r="761" spans="1:12" ht="12.75">
      <c r="A761" s="56"/>
      <c r="B761" s="3"/>
      <c r="C761" s="3"/>
      <c r="D761" s="3"/>
      <c r="E761" s="14"/>
      <c r="H761" s="2"/>
      <c r="I761" s="2"/>
      <c r="J761" s="2"/>
      <c r="K761" s="2"/>
      <c r="L761" s="2"/>
    </row>
    <row r="762" spans="1:12" ht="12.75">
      <c r="A762" s="56"/>
      <c r="B762" s="3"/>
      <c r="C762" s="3"/>
      <c r="D762" s="3"/>
      <c r="E762" s="14"/>
      <c r="H762" s="2"/>
      <c r="I762" s="2"/>
      <c r="J762" s="2"/>
      <c r="K762" s="2"/>
      <c r="L762" s="2"/>
    </row>
    <row r="763" spans="1:12" ht="12.75">
      <c r="A763" s="56"/>
      <c r="B763" s="3"/>
      <c r="C763" s="3"/>
      <c r="D763" s="3"/>
      <c r="E763" s="14"/>
      <c r="H763" s="2"/>
      <c r="I763" s="2"/>
      <c r="J763" s="2"/>
      <c r="K763" s="2"/>
      <c r="L763" s="2"/>
    </row>
    <row r="764" spans="1:12" ht="12.75">
      <c r="A764" s="56"/>
      <c r="B764" s="3"/>
      <c r="C764" s="3"/>
      <c r="D764" s="3"/>
      <c r="E764" s="14"/>
      <c r="H764" s="2"/>
      <c r="I764" s="2"/>
      <c r="J764" s="2"/>
      <c r="K764" s="2"/>
      <c r="L764" s="2"/>
    </row>
    <row r="765" spans="1:12" ht="12.75">
      <c r="A765" s="56"/>
      <c r="B765" s="3"/>
      <c r="C765" s="3"/>
      <c r="D765" s="3"/>
      <c r="E765" s="14"/>
      <c r="H765" s="2"/>
      <c r="I765" s="2"/>
      <c r="J765" s="2"/>
      <c r="K765" s="2"/>
      <c r="L765" s="2"/>
    </row>
    <row r="766" spans="1:12" ht="12.75">
      <c r="A766" s="56"/>
      <c r="B766" s="3"/>
      <c r="C766" s="3"/>
      <c r="D766" s="3"/>
      <c r="E766" s="14"/>
      <c r="H766" s="2"/>
      <c r="I766" s="2"/>
      <c r="J766" s="2"/>
      <c r="K766" s="2"/>
      <c r="L766" s="2"/>
    </row>
    <row r="767" spans="1:12" ht="12.75">
      <c r="A767" s="56"/>
      <c r="B767" s="3"/>
      <c r="C767" s="3"/>
      <c r="D767" s="3"/>
      <c r="E767" s="14"/>
      <c r="H767" s="2"/>
      <c r="I767" s="2"/>
      <c r="J767" s="2"/>
      <c r="K767" s="2"/>
      <c r="L767" s="2"/>
    </row>
    <row r="768" spans="1:12" ht="12.75">
      <c r="A768" s="56"/>
      <c r="B768" s="3"/>
      <c r="C768" s="3"/>
      <c r="D768" s="3"/>
      <c r="E768" s="14"/>
      <c r="H768" s="2"/>
      <c r="I768" s="2"/>
      <c r="J768" s="2"/>
      <c r="K768" s="2"/>
      <c r="L768" s="2"/>
    </row>
    <row r="769" spans="1:12" ht="12.75">
      <c r="A769" s="56"/>
      <c r="B769" s="3"/>
      <c r="C769" s="3"/>
      <c r="D769" s="3"/>
      <c r="E769" s="14"/>
      <c r="H769" s="2"/>
      <c r="I769" s="2"/>
      <c r="J769" s="2"/>
      <c r="K769" s="2"/>
      <c r="L769" s="2"/>
    </row>
    <row r="770" spans="1:12" ht="12.75">
      <c r="A770" s="56"/>
      <c r="B770" s="3"/>
      <c r="C770" s="3"/>
      <c r="D770" s="3"/>
      <c r="E770" s="14"/>
      <c r="H770" s="2"/>
      <c r="I770" s="2"/>
      <c r="J770" s="2"/>
      <c r="K770" s="2"/>
      <c r="L770" s="2"/>
    </row>
    <row r="771" spans="1:12" ht="12.75">
      <c r="A771" s="56"/>
      <c r="B771" s="3"/>
      <c r="C771" s="3"/>
      <c r="D771" s="3"/>
      <c r="E771" s="14"/>
      <c r="H771" s="2"/>
      <c r="I771" s="2"/>
      <c r="J771" s="2"/>
      <c r="K771" s="2"/>
      <c r="L771" s="2"/>
    </row>
    <row r="772" spans="1:12" ht="12.75">
      <c r="A772" s="56"/>
      <c r="B772" s="3"/>
      <c r="C772" s="3"/>
      <c r="D772" s="3"/>
      <c r="E772" s="14"/>
      <c r="H772" s="2"/>
      <c r="I772" s="2"/>
      <c r="J772" s="2"/>
      <c r="K772" s="2"/>
      <c r="L772" s="2"/>
    </row>
    <row r="773" spans="1:12" ht="12.75">
      <c r="A773" s="56"/>
      <c r="B773" s="3"/>
      <c r="C773" s="3"/>
      <c r="D773" s="3"/>
      <c r="E773" s="14"/>
      <c r="H773" s="2"/>
      <c r="I773" s="2"/>
      <c r="J773" s="2"/>
      <c r="K773" s="2"/>
      <c r="L773" s="2"/>
    </row>
    <row r="774" spans="1:12" ht="12.75">
      <c r="A774" s="56"/>
      <c r="B774" s="3"/>
      <c r="C774" s="3"/>
      <c r="D774" s="3"/>
      <c r="E774" s="14"/>
      <c r="H774" s="2"/>
      <c r="I774" s="2"/>
      <c r="J774" s="2"/>
      <c r="K774" s="2"/>
      <c r="L774" s="2"/>
    </row>
    <row r="775" spans="1:12" ht="12.75">
      <c r="A775" s="56"/>
      <c r="B775" s="3"/>
      <c r="C775" s="3"/>
      <c r="D775" s="3"/>
      <c r="E775" s="14"/>
      <c r="H775" s="2"/>
      <c r="I775" s="2"/>
      <c r="J775" s="2"/>
      <c r="K775" s="2"/>
      <c r="L775" s="2"/>
    </row>
    <row r="776" spans="1:12" ht="12.75">
      <c r="A776" s="56"/>
      <c r="B776" s="3"/>
      <c r="C776" s="3"/>
      <c r="D776" s="3"/>
      <c r="E776" s="14"/>
      <c r="H776" s="2"/>
      <c r="I776" s="2"/>
      <c r="J776" s="2"/>
      <c r="K776" s="2"/>
      <c r="L776" s="2"/>
    </row>
    <row r="777" spans="1:12" ht="12.75">
      <c r="A777" s="56"/>
      <c r="B777" s="3"/>
      <c r="C777" s="3"/>
      <c r="D777" s="3"/>
      <c r="E777" s="14"/>
      <c r="H777" s="2"/>
      <c r="I777" s="2"/>
      <c r="J777" s="2"/>
      <c r="K777" s="2"/>
      <c r="L777" s="2"/>
    </row>
    <row r="778" spans="1:12" ht="12.75">
      <c r="A778" s="56"/>
      <c r="B778" s="3"/>
      <c r="C778" s="3"/>
      <c r="D778" s="3"/>
      <c r="E778" s="14"/>
      <c r="H778" s="2"/>
      <c r="I778" s="2"/>
      <c r="J778" s="2"/>
      <c r="K778" s="2"/>
      <c r="L778" s="2"/>
    </row>
    <row r="779" spans="1:12" ht="12.75">
      <c r="A779" s="56"/>
      <c r="B779" s="3"/>
      <c r="C779" s="3"/>
      <c r="D779" s="3"/>
      <c r="E779" s="14"/>
      <c r="H779" s="2"/>
      <c r="I779" s="2"/>
      <c r="J779" s="2"/>
      <c r="K779" s="2"/>
      <c r="L779" s="2"/>
    </row>
    <row r="780" spans="1:12" ht="12.75">
      <c r="A780" s="56"/>
      <c r="B780" s="3"/>
      <c r="C780" s="3"/>
      <c r="D780" s="3"/>
      <c r="E780" s="14"/>
      <c r="H780" s="2"/>
      <c r="I780" s="2"/>
      <c r="J780" s="2"/>
      <c r="K780" s="2"/>
      <c r="L780" s="2"/>
    </row>
    <row r="781" spans="1:12" ht="12.75">
      <c r="A781" s="56"/>
      <c r="B781" s="3"/>
      <c r="C781" s="3"/>
      <c r="D781" s="3"/>
      <c r="E781" s="14"/>
      <c r="H781" s="2"/>
      <c r="I781" s="2"/>
      <c r="J781" s="2"/>
      <c r="K781" s="2"/>
      <c r="L781" s="2"/>
    </row>
    <row r="782" spans="1:12" ht="12.75">
      <c r="A782" s="56"/>
      <c r="B782" s="3"/>
      <c r="C782" s="3"/>
      <c r="D782" s="3"/>
      <c r="E782" s="14"/>
      <c r="H782" s="2"/>
      <c r="I782" s="2"/>
      <c r="J782" s="2"/>
      <c r="K782" s="2"/>
      <c r="L782" s="2"/>
    </row>
    <row r="783" spans="1:12" ht="12.75">
      <c r="A783" s="56"/>
      <c r="B783" s="3"/>
      <c r="C783" s="3"/>
      <c r="D783" s="3"/>
      <c r="E783" s="14"/>
      <c r="H783" s="2"/>
      <c r="I783" s="2"/>
      <c r="J783" s="2"/>
      <c r="K783" s="2"/>
      <c r="L783" s="2"/>
    </row>
    <row r="784" spans="1:12" ht="12.75">
      <c r="A784" s="56"/>
      <c r="B784" s="3"/>
      <c r="C784" s="3"/>
      <c r="D784" s="3"/>
      <c r="E784" s="14"/>
      <c r="H784" s="2"/>
      <c r="I784" s="2"/>
      <c r="J784" s="2"/>
      <c r="K784" s="2"/>
      <c r="L784" s="2"/>
    </row>
    <row r="785" spans="1:12" ht="12.75">
      <c r="A785" s="56"/>
      <c r="B785" s="3"/>
      <c r="C785" s="3"/>
      <c r="D785" s="3"/>
      <c r="E785" s="14"/>
      <c r="H785" s="2"/>
      <c r="I785" s="2"/>
      <c r="J785" s="2"/>
      <c r="K785" s="2"/>
      <c r="L785" s="2"/>
    </row>
    <row r="786" spans="1:12" ht="12.75">
      <c r="A786" s="56"/>
      <c r="B786" s="3"/>
      <c r="C786" s="3"/>
      <c r="D786" s="3"/>
      <c r="E786" s="14"/>
      <c r="H786" s="2"/>
      <c r="I786" s="2"/>
      <c r="J786" s="2"/>
      <c r="K786" s="2"/>
      <c r="L786" s="2"/>
    </row>
    <row r="787" spans="1:12" ht="12.75">
      <c r="A787" s="56"/>
      <c r="B787" s="3"/>
      <c r="C787" s="3"/>
      <c r="D787" s="3"/>
      <c r="E787" s="14"/>
      <c r="H787" s="2"/>
      <c r="I787" s="2"/>
      <c r="J787" s="2"/>
      <c r="K787" s="2"/>
      <c r="L787" s="2"/>
    </row>
    <row r="788" spans="1:12" ht="12.75">
      <c r="A788" s="56"/>
      <c r="B788" s="3"/>
      <c r="C788" s="3"/>
      <c r="D788" s="3"/>
      <c r="E788" s="14"/>
      <c r="H788" s="2"/>
      <c r="I788" s="2"/>
      <c r="J788" s="2"/>
      <c r="K788" s="2"/>
      <c r="L788" s="2"/>
    </row>
    <row r="789" spans="1:12" ht="12.75">
      <c r="A789" s="56"/>
      <c r="B789" s="3"/>
      <c r="C789" s="3"/>
      <c r="D789" s="3"/>
      <c r="E789" s="14"/>
      <c r="H789" s="2"/>
      <c r="I789" s="2"/>
      <c r="J789" s="2"/>
      <c r="K789" s="2"/>
      <c r="L789" s="2"/>
    </row>
    <row r="790" spans="1:12" ht="12.75">
      <c r="A790" s="56"/>
      <c r="B790" s="3"/>
      <c r="C790" s="3"/>
      <c r="D790" s="3"/>
      <c r="E790" s="14"/>
      <c r="H790" s="2"/>
      <c r="I790" s="2"/>
      <c r="J790" s="2"/>
      <c r="K790" s="2"/>
      <c r="L790" s="2"/>
    </row>
    <row r="791" spans="1:12" ht="12.75">
      <c r="A791" s="56"/>
      <c r="B791" s="3"/>
      <c r="C791" s="3"/>
      <c r="D791" s="3"/>
      <c r="E791" s="14"/>
      <c r="H791" s="2"/>
      <c r="I791" s="2"/>
      <c r="J791" s="2"/>
      <c r="K791" s="2"/>
      <c r="L791" s="2"/>
    </row>
    <row r="792" spans="1:12" ht="12.75">
      <c r="A792" s="56"/>
      <c r="B792" s="3"/>
      <c r="C792" s="3"/>
      <c r="D792" s="3"/>
      <c r="E792" s="14"/>
      <c r="H792" s="2"/>
      <c r="I792" s="2"/>
      <c r="J792" s="2"/>
      <c r="K792" s="2"/>
      <c r="L792" s="2"/>
    </row>
    <row r="793" spans="1:12" ht="12.75">
      <c r="A793" s="56"/>
      <c r="B793" s="3"/>
      <c r="C793" s="3"/>
      <c r="D793" s="3"/>
      <c r="E793" s="14"/>
      <c r="H793" s="2"/>
      <c r="I793" s="2"/>
      <c r="J793" s="2"/>
      <c r="K793" s="2"/>
      <c r="L793" s="2"/>
    </row>
    <row r="794" spans="1:12" ht="12.75">
      <c r="A794" s="56"/>
      <c r="B794" s="3"/>
      <c r="C794" s="3"/>
      <c r="D794" s="3"/>
      <c r="E794" s="14"/>
      <c r="H794" s="2"/>
      <c r="I794" s="2"/>
      <c r="J794" s="2"/>
      <c r="K794" s="2"/>
      <c r="L794" s="2"/>
    </row>
    <row r="795" spans="1:12" ht="12.75">
      <c r="A795" s="56"/>
      <c r="B795" s="3"/>
      <c r="C795" s="3"/>
      <c r="D795" s="3"/>
      <c r="E795" s="14"/>
      <c r="H795" s="2"/>
      <c r="I795" s="2"/>
      <c r="J795" s="2"/>
      <c r="K795" s="2"/>
      <c r="L795" s="2"/>
    </row>
    <row r="796" spans="1:12" ht="12.75">
      <c r="A796" s="56"/>
      <c r="B796" s="3"/>
      <c r="C796" s="3"/>
      <c r="D796" s="3"/>
      <c r="E796" s="14"/>
      <c r="H796" s="2"/>
      <c r="I796" s="2"/>
      <c r="J796" s="2"/>
      <c r="K796" s="2"/>
      <c r="L796" s="2"/>
    </row>
    <row r="797" spans="1:12" ht="12.75">
      <c r="A797" s="56"/>
      <c r="B797" s="3"/>
      <c r="C797" s="3"/>
      <c r="D797" s="3"/>
      <c r="E797" s="14"/>
      <c r="H797" s="2"/>
      <c r="I797" s="2"/>
      <c r="J797" s="2"/>
      <c r="K797" s="2"/>
      <c r="L797" s="2"/>
    </row>
    <row r="798" spans="1:12" ht="12.75">
      <c r="A798" s="56"/>
      <c r="B798" s="3"/>
      <c r="C798" s="3"/>
      <c r="D798" s="3"/>
      <c r="E798" s="14"/>
      <c r="H798" s="2"/>
      <c r="I798" s="2"/>
      <c r="J798" s="2"/>
      <c r="K798" s="2"/>
      <c r="L798" s="2"/>
    </row>
    <row r="799" spans="1:12" ht="12.75">
      <c r="A799" s="56"/>
      <c r="B799" s="3"/>
      <c r="C799" s="3"/>
      <c r="D799" s="3"/>
      <c r="E799" s="14"/>
      <c r="H799" s="2"/>
      <c r="I799" s="2"/>
      <c r="J799" s="2"/>
      <c r="K799" s="2"/>
      <c r="L799" s="2"/>
    </row>
    <row r="800" spans="1:12" ht="12.75">
      <c r="A800" s="56"/>
      <c r="B800" s="3"/>
      <c r="C800" s="3"/>
      <c r="D800" s="3"/>
      <c r="E800" s="14"/>
      <c r="H800" s="2"/>
      <c r="I800" s="2"/>
      <c r="J800" s="2"/>
      <c r="K800" s="2"/>
      <c r="L800" s="2"/>
    </row>
    <row r="801" spans="1:12" ht="12.75">
      <c r="A801" s="56"/>
      <c r="B801" s="3"/>
      <c r="C801" s="3"/>
      <c r="D801" s="3"/>
      <c r="E801" s="14"/>
      <c r="H801" s="2"/>
      <c r="I801" s="2"/>
      <c r="J801" s="2"/>
      <c r="K801" s="2"/>
      <c r="L801" s="2"/>
    </row>
    <row r="802" spans="1:12" ht="12.75">
      <c r="A802" s="56"/>
      <c r="B802" s="3"/>
      <c r="C802" s="3"/>
      <c r="D802" s="3"/>
      <c r="E802" s="14"/>
      <c r="H802" s="2"/>
      <c r="I802" s="2"/>
      <c r="J802" s="2"/>
      <c r="K802" s="2"/>
      <c r="L802" s="2"/>
    </row>
    <row r="803" spans="1:12" ht="12.75">
      <c r="A803" s="56"/>
      <c r="B803" s="3"/>
      <c r="C803" s="3"/>
      <c r="D803" s="3"/>
      <c r="E803" s="14"/>
      <c r="H803" s="2"/>
      <c r="I803" s="2"/>
      <c r="J803" s="2"/>
      <c r="K803" s="2"/>
      <c r="L803" s="2"/>
    </row>
    <row r="804" spans="1:12" ht="12.75">
      <c r="A804" s="56"/>
      <c r="B804" s="3"/>
      <c r="C804" s="3"/>
      <c r="D804" s="3"/>
      <c r="E804" s="14"/>
      <c r="H804" s="2"/>
      <c r="I804" s="2"/>
      <c r="J804" s="2"/>
      <c r="K804" s="2"/>
      <c r="L804" s="2"/>
    </row>
    <row r="805" spans="1:12" ht="12.75">
      <c r="A805" s="56"/>
      <c r="B805" s="3"/>
      <c r="C805" s="3"/>
      <c r="D805" s="3"/>
      <c r="E805" s="14"/>
      <c r="H805" s="2"/>
      <c r="I805" s="2"/>
      <c r="J805" s="2"/>
      <c r="K805" s="2"/>
      <c r="L805" s="2"/>
    </row>
    <row r="806" spans="1:12" ht="12.75">
      <c r="A806" s="56"/>
      <c r="B806" s="3"/>
      <c r="C806" s="3"/>
      <c r="D806" s="3"/>
      <c r="E806" s="14"/>
      <c r="H806" s="2"/>
      <c r="I806" s="2"/>
      <c r="J806" s="2"/>
      <c r="K806" s="2"/>
      <c r="L806" s="2"/>
    </row>
    <row r="807" spans="1:12" ht="12.75">
      <c r="A807" s="56"/>
      <c r="B807" s="3"/>
      <c r="C807" s="3"/>
      <c r="D807" s="3"/>
      <c r="E807" s="14"/>
      <c r="H807" s="2"/>
      <c r="I807" s="2"/>
      <c r="J807" s="2"/>
      <c r="K807" s="2"/>
      <c r="L807" s="2"/>
    </row>
    <row r="808" spans="1:12" ht="12.75">
      <c r="A808" s="56"/>
      <c r="B808" s="3"/>
      <c r="C808" s="3"/>
      <c r="D808" s="3"/>
      <c r="E808" s="14"/>
      <c r="H808" s="2"/>
      <c r="I808" s="2"/>
      <c r="J808" s="2"/>
      <c r="K808" s="2"/>
      <c r="L808" s="2"/>
    </row>
    <row r="809" spans="1:12" ht="12.75">
      <c r="A809" s="56"/>
      <c r="B809" s="3"/>
      <c r="C809" s="3"/>
      <c r="D809" s="3"/>
      <c r="E809" s="14"/>
      <c r="H809" s="2"/>
      <c r="I809" s="2"/>
      <c r="J809" s="2"/>
      <c r="K809" s="2"/>
      <c r="L809" s="2"/>
    </row>
    <row r="810" spans="1:12" ht="12.75">
      <c r="A810" s="56"/>
      <c r="B810" s="3"/>
      <c r="C810" s="3"/>
      <c r="D810" s="3"/>
      <c r="E810" s="14"/>
      <c r="H810" s="2"/>
      <c r="I810" s="2"/>
      <c r="J810" s="2"/>
      <c r="K810" s="2"/>
      <c r="L810" s="2"/>
    </row>
    <row r="811" spans="1:12" ht="12.75">
      <c r="A811" s="56"/>
      <c r="B811" s="3"/>
      <c r="C811" s="3"/>
      <c r="D811" s="3"/>
      <c r="E811" s="14"/>
      <c r="H811" s="2"/>
      <c r="I811" s="2"/>
      <c r="J811" s="2"/>
      <c r="K811" s="2"/>
      <c r="L811" s="2"/>
    </row>
    <row r="812" spans="1:12" ht="12.75">
      <c r="A812" s="56"/>
      <c r="B812" s="3"/>
      <c r="C812" s="3"/>
      <c r="D812" s="3"/>
      <c r="E812" s="14"/>
      <c r="H812" s="2"/>
      <c r="I812" s="2"/>
      <c r="J812" s="2"/>
      <c r="K812" s="2"/>
      <c r="L812" s="2"/>
    </row>
    <row r="813" spans="1:12" ht="12.75">
      <c r="A813" s="56"/>
      <c r="B813" s="3"/>
      <c r="C813" s="3"/>
      <c r="D813" s="3"/>
      <c r="E813" s="14"/>
      <c r="H813" s="2"/>
      <c r="I813" s="2"/>
      <c r="J813" s="2"/>
      <c r="K813" s="2"/>
      <c r="L813" s="2"/>
    </row>
    <row r="814" spans="1:12" ht="12.75">
      <c r="A814" s="56"/>
      <c r="B814" s="3"/>
      <c r="C814" s="3"/>
      <c r="D814" s="3"/>
      <c r="E814" s="14"/>
      <c r="H814" s="2"/>
      <c r="I814" s="2"/>
      <c r="J814" s="2"/>
      <c r="K814" s="2"/>
      <c r="L814" s="2"/>
    </row>
    <row r="815" spans="1:12" ht="12.75">
      <c r="A815" s="56"/>
      <c r="B815" s="3"/>
      <c r="C815" s="3"/>
      <c r="D815" s="3"/>
      <c r="E815" s="14"/>
      <c r="H815" s="2"/>
      <c r="I815" s="2"/>
      <c r="J815" s="2"/>
      <c r="K815" s="2"/>
      <c r="L815" s="2"/>
    </row>
    <row r="816" spans="1:12" ht="12.75">
      <c r="A816" s="56"/>
      <c r="B816" s="3"/>
      <c r="C816" s="3"/>
      <c r="D816" s="3"/>
      <c r="E816" s="14"/>
      <c r="H816" s="2"/>
      <c r="I816" s="2"/>
      <c r="J816" s="2"/>
      <c r="K816" s="2"/>
      <c r="L816" s="2"/>
    </row>
    <row r="817" spans="1:12" ht="12.75">
      <c r="A817" s="56"/>
      <c r="B817" s="3"/>
      <c r="C817" s="3"/>
      <c r="D817" s="3"/>
      <c r="E817" s="14"/>
      <c r="H817" s="2"/>
      <c r="I817" s="2"/>
      <c r="J817" s="2"/>
      <c r="K817" s="2"/>
      <c r="L817" s="2"/>
    </row>
    <row r="818" spans="1:12" ht="12.75">
      <c r="A818" s="56"/>
      <c r="B818" s="3"/>
      <c r="C818" s="3"/>
      <c r="D818" s="3"/>
      <c r="E818" s="14"/>
      <c r="H818" s="2"/>
      <c r="I818" s="2"/>
      <c r="J818" s="2"/>
      <c r="K818" s="2"/>
      <c r="L818" s="2"/>
    </row>
    <row r="819" spans="1:12" ht="12.75">
      <c r="A819" s="56"/>
      <c r="B819" s="3"/>
      <c r="C819" s="3"/>
      <c r="D819" s="3"/>
      <c r="E819" s="14"/>
      <c r="H819" s="2"/>
      <c r="I819" s="2"/>
      <c r="J819" s="2"/>
      <c r="K819" s="2"/>
      <c r="L819" s="2"/>
    </row>
    <row r="820" spans="1:12" ht="12.75">
      <c r="A820" s="56"/>
      <c r="B820" s="3"/>
      <c r="C820" s="3"/>
      <c r="D820" s="3"/>
      <c r="E820" s="14"/>
      <c r="H820" s="2"/>
      <c r="I820" s="2"/>
      <c r="J820" s="2"/>
      <c r="K820" s="2"/>
      <c r="L820" s="2"/>
    </row>
    <row r="821" spans="1:12" ht="12.75">
      <c r="A821" s="56"/>
      <c r="B821" s="3"/>
      <c r="C821" s="3"/>
      <c r="D821" s="3"/>
      <c r="E821" s="14"/>
      <c r="H821" s="2"/>
      <c r="I821" s="2"/>
      <c r="J821" s="2"/>
      <c r="K821" s="2"/>
      <c r="L821" s="2"/>
    </row>
    <row r="822" spans="1:12" ht="12.75">
      <c r="A822" s="56"/>
      <c r="B822" s="3"/>
      <c r="C822" s="3"/>
      <c r="D822" s="3"/>
      <c r="E822" s="14"/>
      <c r="H822" s="2"/>
      <c r="I822" s="2"/>
      <c r="J822" s="2"/>
      <c r="K822" s="2"/>
      <c r="L822" s="2"/>
    </row>
    <row r="823" spans="1:12" ht="12.75">
      <c r="A823" s="56"/>
      <c r="B823" s="3"/>
      <c r="C823" s="3"/>
      <c r="D823" s="3"/>
      <c r="E823" s="14"/>
      <c r="H823" s="2"/>
      <c r="I823" s="2"/>
      <c r="J823" s="2"/>
      <c r="K823" s="2"/>
      <c r="L823" s="2"/>
    </row>
    <row r="824" spans="1:12" ht="12.75">
      <c r="A824" s="56"/>
      <c r="B824" s="3"/>
      <c r="C824" s="3"/>
      <c r="D824" s="3"/>
      <c r="E824" s="14"/>
      <c r="H824" s="2"/>
      <c r="I824" s="2"/>
      <c r="J824" s="2"/>
      <c r="K824" s="2"/>
      <c r="L824" s="2"/>
    </row>
    <row r="825" spans="1:12" ht="12.75">
      <c r="A825" s="56"/>
      <c r="B825" s="3"/>
      <c r="C825" s="3"/>
      <c r="D825" s="3"/>
      <c r="E825" s="14"/>
      <c r="H825" s="2"/>
      <c r="I825" s="2"/>
      <c r="J825" s="2"/>
      <c r="K825" s="2"/>
      <c r="L825" s="2"/>
    </row>
    <row r="826" spans="1:12" ht="12.75">
      <c r="A826" s="56"/>
      <c r="B826" s="3"/>
      <c r="C826" s="3"/>
      <c r="D826" s="3"/>
      <c r="E826" s="14"/>
      <c r="H826" s="2"/>
      <c r="I826" s="2"/>
      <c r="J826" s="2"/>
      <c r="K826" s="2"/>
      <c r="L826" s="2"/>
    </row>
    <row r="827" spans="1:12" ht="12.75">
      <c r="A827" s="56"/>
      <c r="B827" s="3"/>
      <c r="C827" s="3"/>
      <c r="D827" s="3"/>
      <c r="E827" s="14"/>
      <c r="H827" s="2"/>
      <c r="I827" s="2"/>
      <c r="J827" s="2"/>
      <c r="K827" s="2"/>
      <c r="L827" s="2"/>
    </row>
    <row r="828" spans="1:12" ht="12.75">
      <c r="A828" s="56"/>
      <c r="B828" s="3"/>
      <c r="C828" s="3"/>
      <c r="D828" s="3"/>
      <c r="E828" s="14"/>
      <c r="H828" s="2"/>
      <c r="I828" s="2"/>
      <c r="J828" s="2"/>
      <c r="K828" s="2"/>
      <c r="L828" s="2"/>
    </row>
    <row r="829" spans="1:12" ht="12.75">
      <c r="A829" s="56"/>
      <c r="B829" s="3"/>
      <c r="C829" s="3"/>
      <c r="D829" s="3"/>
      <c r="E829" s="14"/>
      <c r="H829" s="2"/>
      <c r="I829" s="2"/>
      <c r="J829" s="2"/>
      <c r="K829" s="2"/>
      <c r="L829" s="2"/>
    </row>
    <row r="830" spans="1:12" ht="12.75">
      <c r="A830" s="56"/>
      <c r="B830" s="3"/>
      <c r="C830" s="3"/>
      <c r="D830" s="3"/>
      <c r="E830" s="14"/>
      <c r="H830" s="2"/>
      <c r="I830" s="2"/>
      <c r="J830" s="2"/>
      <c r="K830" s="2"/>
      <c r="L830" s="2"/>
    </row>
    <row r="831" spans="1:12" ht="12.75">
      <c r="A831" s="56"/>
      <c r="B831" s="3"/>
      <c r="C831" s="3"/>
      <c r="D831" s="3"/>
      <c r="E831" s="14"/>
      <c r="H831" s="2"/>
      <c r="I831" s="2"/>
      <c r="J831" s="2"/>
      <c r="K831" s="2"/>
      <c r="L831" s="2"/>
    </row>
    <row r="832" spans="1:12" ht="12.75">
      <c r="A832" s="56"/>
      <c r="B832" s="3"/>
      <c r="C832" s="3"/>
      <c r="D832" s="3"/>
      <c r="E832" s="14"/>
      <c r="H832" s="2"/>
      <c r="I832" s="2"/>
      <c r="J832" s="2"/>
      <c r="K832" s="2"/>
      <c r="L832" s="2"/>
    </row>
    <row r="833" spans="1:12" ht="12.75">
      <c r="A833" s="56"/>
      <c r="B833" s="3"/>
      <c r="C833" s="3"/>
      <c r="D833" s="3"/>
      <c r="E833" s="14"/>
      <c r="H833" s="2"/>
      <c r="I833" s="2"/>
      <c r="J833" s="2"/>
      <c r="K833" s="2"/>
      <c r="L833" s="2"/>
    </row>
    <row r="834" spans="1:12" ht="12.75">
      <c r="A834" s="56"/>
      <c r="B834" s="3"/>
      <c r="C834" s="3"/>
      <c r="D834" s="3"/>
      <c r="E834" s="14"/>
      <c r="H834" s="2"/>
      <c r="I834" s="2"/>
      <c r="J834" s="2"/>
      <c r="K834" s="2"/>
      <c r="L834" s="2"/>
    </row>
    <row r="835" spans="1:12" ht="12.75">
      <c r="A835" s="56"/>
      <c r="B835" s="3"/>
      <c r="C835" s="3"/>
      <c r="D835" s="3"/>
      <c r="E835" s="14"/>
      <c r="H835" s="2"/>
      <c r="I835" s="2"/>
      <c r="J835" s="2"/>
      <c r="K835" s="2"/>
      <c r="L835" s="2"/>
    </row>
    <row r="836" spans="1:12" ht="12.75">
      <c r="A836" s="56"/>
      <c r="B836" s="3"/>
      <c r="C836" s="3"/>
      <c r="D836" s="3"/>
      <c r="E836" s="14"/>
      <c r="H836" s="2"/>
      <c r="I836" s="2"/>
      <c r="J836" s="2"/>
      <c r="K836" s="2"/>
      <c r="L836" s="2"/>
    </row>
    <row r="837" spans="1:12" ht="12.75">
      <c r="A837" s="56"/>
      <c r="B837" s="3"/>
      <c r="C837" s="3"/>
      <c r="D837" s="3"/>
      <c r="E837" s="14"/>
      <c r="H837" s="2"/>
      <c r="I837" s="2"/>
      <c r="J837" s="2"/>
      <c r="K837" s="2"/>
      <c r="L837" s="2"/>
    </row>
    <row r="838" spans="1:12" ht="12.75">
      <c r="A838" s="56"/>
      <c r="B838" s="3"/>
      <c r="C838" s="3"/>
      <c r="D838" s="3"/>
      <c r="E838" s="14"/>
      <c r="H838" s="2"/>
      <c r="I838" s="2"/>
      <c r="J838" s="2"/>
      <c r="K838" s="2"/>
      <c r="L838" s="2"/>
    </row>
    <row r="839" spans="1:12" ht="12.75">
      <c r="A839" s="56"/>
      <c r="B839" s="3"/>
      <c r="C839" s="3"/>
      <c r="D839" s="3"/>
      <c r="E839" s="14"/>
      <c r="H839" s="2"/>
      <c r="I839" s="2"/>
      <c r="J839" s="2"/>
      <c r="K839" s="2"/>
      <c r="L839" s="2"/>
    </row>
    <row r="840" spans="1:12" ht="12.75">
      <c r="A840" s="56"/>
      <c r="B840" s="3"/>
      <c r="C840" s="3"/>
      <c r="D840" s="3"/>
      <c r="E840" s="14"/>
      <c r="H840" s="2"/>
      <c r="I840" s="2"/>
      <c r="J840" s="2"/>
      <c r="K840" s="2"/>
      <c r="L840" s="2"/>
    </row>
    <row r="841" spans="1:12" ht="12.75">
      <c r="A841" s="56"/>
      <c r="B841" s="3"/>
      <c r="C841" s="3"/>
      <c r="D841" s="3"/>
      <c r="E841" s="14"/>
      <c r="H841" s="2"/>
      <c r="I841" s="2"/>
      <c r="J841" s="2"/>
      <c r="K841" s="2"/>
      <c r="L841" s="2"/>
    </row>
    <row r="842" spans="1:12" ht="12.75">
      <c r="A842" s="56"/>
      <c r="B842" s="3"/>
      <c r="C842" s="3"/>
      <c r="D842" s="3"/>
      <c r="E842" s="14"/>
      <c r="H842" s="2"/>
      <c r="I842" s="2"/>
      <c r="J842" s="2"/>
      <c r="K842" s="2"/>
      <c r="L842" s="2"/>
    </row>
    <row r="843" spans="1:12" ht="12.75">
      <c r="A843" s="56"/>
      <c r="B843" s="3"/>
      <c r="C843" s="3"/>
      <c r="D843" s="3"/>
      <c r="E843" s="14"/>
      <c r="H843" s="2"/>
      <c r="I843" s="2"/>
      <c r="J843" s="2"/>
      <c r="K843" s="2"/>
      <c r="L843" s="2"/>
    </row>
    <row r="844" spans="1:12" ht="12.75">
      <c r="A844" s="56"/>
      <c r="B844" s="3"/>
      <c r="C844" s="3"/>
      <c r="D844" s="3"/>
      <c r="E844" s="14"/>
      <c r="H844" s="2"/>
      <c r="I844" s="2"/>
      <c r="J844" s="2"/>
      <c r="K844" s="2"/>
      <c r="L844" s="2"/>
    </row>
    <row r="845" spans="1:12" ht="12.75">
      <c r="A845" s="56"/>
      <c r="B845" s="3"/>
      <c r="C845" s="3"/>
      <c r="D845" s="3"/>
      <c r="E845" s="14"/>
      <c r="H845" s="2"/>
      <c r="I845" s="2"/>
      <c r="J845" s="2"/>
      <c r="K845" s="2"/>
      <c r="L845" s="2"/>
    </row>
    <row r="846" spans="1:12" ht="12.75">
      <c r="A846" s="56"/>
      <c r="B846" s="3"/>
      <c r="C846" s="3"/>
      <c r="D846" s="3"/>
      <c r="E846" s="14"/>
      <c r="H846" s="2"/>
      <c r="I846" s="2"/>
      <c r="J846" s="2"/>
      <c r="K846" s="2"/>
      <c r="L846" s="2"/>
    </row>
    <row r="847" spans="1:12" ht="12.75">
      <c r="A847" s="56"/>
      <c r="B847" s="3"/>
      <c r="C847" s="3"/>
      <c r="D847" s="3"/>
      <c r="E847" s="14"/>
      <c r="H847" s="2"/>
      <c r="I847" s="2"/>
      <c r="J847" s="2"/>
      <c r="K847" s="2"/>
      <c r="L847" s="2"/>
    </row>
    <row r="848" spans="1:12" ht="12.75">
      <c r="A848" s="56"/>
      <c r="B848" s="3"/>
      <c r="C848" s="3"/>
      <c r="D848" s="3"/>
      <c r="E848" s="14"/>
      <c r="H848" s="2"/>
      <c r="I848" s="2"/>
      <c r="J848" s="2"/>
      <c r="K848" s="2"/>
      <c r="L848" s="2"/>
    </row>
    <row r="849" spans="1:12" ht="12.75">
      <c r="A849" s="56"/>
      <c r="B849" s="3"/>
      <c r="C849" s="3"/>
      <c r="D849" s="3"/>
      <c r="E849" s="14"/>
      <c r="H849" s="2"/>
      <c r="I849" s="2"/>
      <c r="J849" s="2"/>
      <c r="K849" s="2"/>
      <c r="L849" s="2"/>
    </row>
    <row r="850" spans="1:12" ht="12.75">
      <c r="A850" s="56"/>
      <c r="B850" s="3"/>
      <c r="C850" s="3"/>
      <c r="D850" s="3"/>
      <c r="E850" s="14"/>
      <c r="H850" s="2"/>
      <c r="I850" s="2"/>
      <c r="J850" s="2"/>
      <c r="K850" s="2"/>
      <c r="L850" s="2"/>
    </row>
    <row r="851" spans="1:12" ht="12.75">
      <c r="A851" s="56"/>
      <c r="B851" s="3"/>
      <c r="C851" s="3"/>
      <c r="D851" s="3"/>
      <c r="E851" s="14"/>
      <c r="H851" s="2"/>
      <c r="I851" s="2"/>
      <c r="J851" s="2"/>
      <c r="K851" s="2"/>
      <c r="L851" s="2"/>
    </row>
    <row r="852" spans="1:12" ht="12.75">
      <c r="A852" s="56"/>
      <c r="B852" s="3"/>
      <c r="C852" s="3"/>
      <c r="D852" s="3"/>
      <c r="E852" s="14"/>
      <c r="H852" s="2"/>
      <c r="I852" s="2"/>
      <c r="J852" s="2"/>
      <c r="K852" s="2"/>
      <c r="L852" s="2"/>
    </row>
    <row r="853" spans="1:12" ht="12.75">
      <c r="A853" s="56"/>
      <c r="B853" s="3"/>
      <c r="C853" s="3"/>
      <c r="D853" s="3"/>
      <c r="E853" s="14"/>
      <c r="H853" s="2"/>
      <c r="I853" s="2"/>
      <c r="J853" s="2"/>
      <c r="K853" s="2"/>
      <c r="L853" s="2"/>
    </row>
    <row r="854" spans="1:12" ht="12.75">
      <c r="A854" s="56"/>
      <c r="B854" s="3"/>
      <c r="C854" s="3"/>
      <c r="D854" s="3"/>
      <c r="E854" s="14"/>
      <c r="H854" s="2"/>
      <c r="I854" s="2"/>
      <c r="J854" s="2"/>
      <c r="K854" s="2"/>
      <c r="L854" s="2"/>
    </row>
    <row r="855" spans="1:12" ht="12.75">
      <c r="A855" s="56"/>
      <c r="B855" s="3"/>
      <c r="C855" s="3"/>
      <c r="D855" s="3"/>
      <c r="E855" s="14"/>
      <c r="H855" s="2"/>
      <c r="I855" s="2"/>
      <c r="J855" s="2"/>
      <c r="K855" s="2"/>
      <c r="L855" s="2"/>
    </row>
    <row r="856" spans="1:12" ht="12.75">
      <c r="A856" s="56"/>
      <c r="B856" s="3"/>
      <c r="C856" s="3"/>
      <c r="D856" s="3"/>
      <c r="E856" s="14"/>
      <c r="H856" s="2"/>
      <c r="I856" s="2"/>
      <c r="J856" s="2"/>
      <c r="K856" s="2"/>
      <c r="L856" s="2"/>
    </row>
    <row r="857" spans="1:12" ht="12.75">
      <c r="A857" s="56"/>
      <c r="B857" s="3"/>
      <c r="C857" s="3"/>
      <c r="D857" s="3"/>
      <c r="E857" s="14"/>
      <c r="H857" s="2"/>
      <c r="I857" s="2"/>
      <c r="J857" s="2"/>
      <c r="K857" s="2"/>
      <c r="L857" s="2"/>
    </row>
    <row r="858" spans="1:12" ht="12.75">
      <c r="A858" s="56"/>
      <c r="B858" s="3"/>
      <c r="C858" s="3"/>
      <c r="D858" s="3"/>
      <c r="E858" s="14"/>
      <c r="H858" s="2"/>
      <c r="I858" s="2"/>
      <c r="J858" s="2"/>
      <c r="K858" s="2"/>
      <c r="L858" s="2"/>
    </row>
    <row r="859" spans="1:12" ht="12.75">
      <c r="A859" s="56"/>
      <c r="B859" s="3"/>
      <c r="C859" s="3"/>
      <c r="D859" s="3"/>
      <c r="E859" s="14"/>
      <c r="H859" s="2"/>
      <c r="I859" s="2"/>
      <c r="J859" s="2"/>
      <c r="K859" s="2"/>
      <c r="L859" s="2"/>
    </row>
    <row r="860" spans="1:12" ht="12.75">
      <c r="A860" s="56"/>
      <c r="B860" s="3"/>
      <c r="C860" s="3"/>
      <c r="D860" s="3"/>
      <c r="E860" s="14"/>
      <c r="H860" s="2"/>
      <c r="I860" s="2"/>
      <c r="J860" s="2"/>
      <c r="K860" s="2"/>
      <c r="L860" s="2"/>
    </row>
    <row r="861" spans="1:12" ht="12.75">
      <c r="A861" s="56"/>
      <c r="B861" s="3"/>
      <c r="C861" s="3"/>
      <c r="D861" s="3"/>
      <c r="E861" s="14"/>
      <c r="H861" s="2"/>
      <c r="I861" s="2"/>
      <c r="J861" s="2"/>
      <c r="K861" s="2"/>
      <c r="L861" s="2"/>
    </row>
    <row r="862" spans="1:12" ht="12.75">
      <c r="A862" s="56"/>
      <c r="B862" s="3"/>
      <c r="C862" s="3"/>
      <c r="D862" s="3"/>
      <c r="E862" s="14"/>
      <c r="H862" s="2"/>
      <c r="I862" s="2"/>
      <c r="J862" s="2"/>
      <c r="K862" s="2"/>
      <c r="L862" s="2"/>
    </row>
    <row r="863" spans="1:12" ht="12.75">
      <c r="A863" s="56"/>
      <c r="B863" s="3"/>
      <c r="C863" s="3"/>
      <c r="D863" s="3"/>
      <c r="E863" s="14"/>
      <c r="H863" s="2"/>
      <c r="I863" s="2"/>
      <c r="J863" s="2"/>
      <c r="K863" s="2"/>
      <c r="L863" s="2"/>
    </row>
    <row r="864" spans="1:12" ht="12.75">
      <c r="A864" s="56"/>
      <c r="B864" s="3"/>
      <c r="C864" s="3"/>
      <c r="D864" s="3"/>
      <c r="E864" s="14"/>
      <c r="H864" s="2"/>
      <c r="I864" s="2"/>
      <c r="J864" s="2"/>
      <c r="K864" s="2"/>
      <c r="L864" s="2"/>
    </row>
    <row r="865" spans="1:12" ht="12.75">
      <c r="A865" s="56"/>
      <c r="B865" s="3"/>
      <c r="C865" s="3"/>
      <c r="D865" s="3"/>
      <c r="E865" s="14"/>
      <c r="H865" s="2"/>
      <c r="I865" s="2"/>
      <c r="J865" s="2"/>
      <c r="K865" s="2"/>
      <c r="L865" s="2"/>
    </row>
    <row r="866" spans="1:12" ht="12.75">
      <c r="A866" s="56"/>
      <c r="B866" s="3"/>
      <c r="C866" s="3"/>
      <c r="D866" s="3"/>
      <c r="E866" s="14"/>
      <c r="H866" s="2"/>
      <c r="I866" s="2"/>
      <c r="J866" s="2"/>
      <c r="K866" s="2"/>
      <c r="L866" s="2"/>
    </row>
    <row r="867" spans="1:12" ht="12.75">
      <c r="A867" s="56"/>
      <c r="B867" s="3"/>
      <c r="C867" s="3"/>
      <c r="D867" s="3"/>
      <c r="E867" s="14"/>
      <c r="H867" s="2"/>
      <c r="I867" s="2"/>
      <c r="J867" s="2"/>
      <c r="K867" s="2"/>
      <c r="L867" s="2"/>
    </row>
    <row r="868" spans="1:12" ht="12.75">
      <c r="A868" s="56"/>
      <c r="B868" s="3"/>
      <c r="C868" s="3"/>
      <c r="D868" s="3"/>
      <c r="E868" s="14"/>
      <c r="H868" s="2"/>
      <c r="I868" s="2"/>
      <c r="J868" s="2"/>
      <c r="K868" s="2"/>
      <c r="L868" s="2"/>
    </row>
    <row r="869" spans="1:12" ht="12.75">
      <c r="A869" s="56"/>
      <c r="B869" s="3"/>
      <c r="C869" s="3"/>
      <c r="D869" s="3"/>
      <c r="E869" s="14"/>
      <c r="H869" s="2"/>
      <c r="I869" s="2"/>
      <c r="J869" s="2"/>
      <c r="K869" s="2"/>
      <c r="L869" s="2"/>
    </row>
    <row r="870" spans="1:12" ht="12.75">
      <c r="A870" s="56"/>
      <c r="B870" s="3"/>
      <c r="C870" s="3"/>
      <c r="D870" s="3"/>
      <c r="E870" s="14"/>
      <c r="H870" s="2"/>
      <c r="I870" s="2"/>
      <c r="J870" s="2"/>
      <c r="K870" s="2"/>
      <c r="L870" s="2"/>
    </row>
    <row r="871" spans="1:12" ht="12.75">
      <c r="A871" s="56"/>
      <c r="B871" s="3"/>
      <c r="C871" s="3"/>
      <c r="D871" s="3"/>
      <c r="E871" s="14"/>
      <c r="H871" s="2"/>
      <c r="I871" s="2"/>
      <c r="J871" s="2"/>
      <c r="K871" s="2"/>
      <c r="L871" s="2"/>
    </row>
    <row r="872" spans="1:12" ht="12.75">
      <c r="A872" s="56"/>
      <c r="B872" s="3"/>
      <c r="C872" s="3"/>
      <c r="D872" s="3"/>
      <c r="E872" s="14"/>
      <c r="H872" s="2"/>
      <c r="I872" s="2"/>
      <c r="J872" s="2"/>
      <c r="K872" s="2"/>
      <c r="L872" s="2"/>
    </row>
    <row r="873" spans="1:12" ht="12.75">
      <c r="A873" s="56"/>
      <c r="B873" s="3"/>
      <c r="C873" s="3"/>
      <c r="D873" s="3"/>
      <c r="E873" s="14"/>
      <c r="H873" s="2"/>
      <c r="I873" s="2"/>
      <c r="J873" s="2"/>
      <c r="K873" s="2"/>
      <c r="L873" s="2"/>
    </row>
    <row r="874" spans="1:12" ht="12.75">
      <c r="A874" s="56"/>
      <c r="B874" s="3"/>
      <c r="C874" s="3"/>
      <c r="D874" s="3"/>
      <c r="E874" s="14"/>
      <c r="H874" s="2"/>
      <c r="I874" s="2"/>
      <c r="J874" s="2"/>
      <c r="K874" s="2"/>
      <c r="L874" s="2"/>
    </row>
    <row r="875" spans="1:12" ht="12.75">
      <c r="A875" s="56"/>
      <c r="B875" s="3"/>
      <c r="C875" s="3"/>
      <c r="D875" s="3"/>
      <c r="E875" s="14"/>
      <c r="H875" s="2"/>
      <c r="I875" s="2"/>
      <c r="J875" s="2"/>
      <c r="K875" s="2"/>
      <c r="L875" s="2"/>
    </row>
    <row r="876" spans="1:12" ht="12.75">
      <c r="A876" s="56"/>
      <c r="B876" s="3"/>
      <c r="C876" s="3"/>
      <c r="D876" s="3"/>
      <c r="E876" s="14"/>
      <c r="H876" s="2"/>
      <c r="I876" s="2"/>
      <c r="J876" s="2"/>
      <c r="K876" s="2"/>
      <c r="L876" s="2"/>
    </row>
    <row r="877" spans="1:12" ht="12.75">
      <c r="A877" s="56"/>
      <c r="B877" s="3"/>
      <c r="C877" s="3"/>
      <c r="D877" s="3"/>
      <c r="E877" s="14"/>
      <c r="H877" s="2"/>
      <c r="I877" s="2"/>
      <c r="J877" s="2"/>
      <c r="K877" s="2"/>
      <c r="L877" s="2"/>
    </row>
    <row r="878" spans="1:12" ht="12.75">
      <c r="A878" s="56"/>
      <c r="B878" s="3"/>
      <c r="C878" s="3"/>
      <c r="D878" s="3"/>
      <c r="E878" s="14"/>
      <c r="H878" s="2"/>
      <c r="I878" s="2"/>
      <c r="J878" s="2"/>
      <c r="K878" s="2"/>
      <c r="L878" s="2"/>
    </row>
    <row r="879" spans="1:12" ht="12.75">
      <c r="A879" s="56"/>
      <c r="B879" s="3"/>
      <c r="C879" s="3"/>
      <c r="D879" s="3"/>
      <c r="E879" s="14"/>
      <c r="H879" s="2"/>
      <c r="I879" s="2"/>
      <c r="J879" s="2"/>
      <c r="K879" s="2"/>
      <c r="L879" s="2"/>
    </row>
    <row r="880" spans="1:12" ht="12.75">
      <c r="A880" s="56"/>
      <c r="B880" s="3"/>
      <c r="C880" s="3"/>
      <c r="D880" s="3"/>
      <c r="E880" s="14"/>
      <c r="H880" s="2"/>
      <c r="I880" s="2"/>
      <c r="J880" s="2"/>
      <c r="K880" s="2"/>
      <c r="L880" s="2"/>
    </row>
    <row r="881" spans="1:12" ht="12.75">
      <c r="A881" s="56"/>
      <c r="B881" s="3"/>
      <c r="C881" s="3"/>
      <c r="D881" s="3"/>
      <c r="E881" s="14"/>
      <c r="H881" s="2"/>
      <c r="I881" s="2"/>
      <c r="J881" s="2"/>
      <c r="K881" s="2"/>
      <c r="L881" s="2"/>
    </row>
    <row r="882" spans="1:12" ht="12.75">
      <c r="A882" s="56"/>
      <c r="B882" s="3"/>
      <c r="C882" s="3"/>
      <c r="D882" s="3"/>
      <c r="E882" s="14"/>
      <c r="H882" s="2"/>
      <c r="I882" s="2"/>
      <c r="J882" s="2"/>
      <c r="K882" s="2"/>
      <c r="L882" s="2"/>
    </row>
    <row r="883" spans="1:12" ht="12.75">
      <c r="A883" s="56"/>
      <c r="B883" s="3"/>
      <c r="C883" s="3"/>
      <c r="D883" s="3"/>
      <c r="E883" s="14"/>
      <c r="H883" s="2"/>
      <c r="I883" s="2"/>
      <c r="J883" s="2"/>
      <c r="K883" s="2"/>
      <c r="L883" s="2"/>
    </row>
    <row r="884" spans="1:12" ht="12.75">
      <c r="A884" s="56"/>
      <c r="B884" s="3"/>
      <c r="C884" s="3"/>
      <c r="D884" s="3"/>
      <c r="E884" s="14"/>
      <c r="H884" s="2"/>
      <c r="I884" s="2"/>
      <c r="J884" s="2"/>
      <c r="K884" s="2"/>
      <c r="L884" s="2"/>
    </row>
    <row r="885" spans="1:12" ht="12.75">
      <c r="A885" s="56"/>
      <c r="B885" s="3"/>
      <c r="C885" s="3"/>
      <c r="D885" s="3"/>
      <c r="E885" s="14"/>
      <c r="H885" s="2"/>
      <c r="I885" s="2"/>
      <c r="J885" s="2"/>
      <c r="K885" s="2"/>
      <c r="L885" s="2"/>
    </row>
    <row r="886" spans="1:12" ht="12.75">
      <c r="A886" s="56"/>
      <c r="B886" s="3"/>
      <c r="C886" s="3"/>
      <c r="D886" s="3"/>
      <c r="E886" s="14"/>
      <c r="H886" s="2"/>
      <c r="I886" s="2"/>
      <c r="J886" s="2"/>
      <c r="K886" s="2"/>
      <c r="L886" s="2"/>
    </row>
    <row r="887" spans="1:12" ht="12.75">
      <c r="A887" s="56"/>
      <c r="B887" s="3"/>
      <c r="C887" s="3"/>
      <c r="D887" s="3"/>
      <c r="E887" s="14"/>
      <c r="H887" s="2"/>
      <c r="I887" s="2"/>
      <c r="J887" s="2"/>
      <c r="K887" s="2"/>
      <c r="L887" s="2"/>
    </row>
    <row r="888" spans="1:12" ht="12.75">
      <c r="A888" s="56"/>
      <c r="B888" s="3"/>
      <c r="C888" s="3"/>
      <c r="D888" s="3"/>
      <c r="E888" s="14"/>
      <c r="H888" s="2"/>
      <c r="I888" s="2"/>
      <c r="J888" s="2"/>
      <c r="K888" s="2"/>
      <c r="L888" s="2"/>
    </row>
    <row r="889" spans="1:12" ht="12.75">
      <c r="A889" s="56"/>
      <c r="B889" s="3"/>
      <c r="C889" s="3"/>
      <c r="D889" s="3"/>
      <c r="E889" s="14"/>
      <c r="H889" s="2"/>
      <c r="I889" s="2"/>
      <c r="J889" s="2"/>
      <c r="K889" s="2"/>
      <c r="L889" s="2"/>
    </row>
    <row r="890" spans="1:12" ht="12.75">
      <c r="A890" s="56"/>
      <c r="B890" s="3"/>
      <c r="C890" s="3"/>
      <c r="D890" s="3"/>
      <c r="E890" s="14"/>
      <c r="H890" s="2"/>
      <c r="I890" s="2"/>
      <c r="J890" s="2"/>
      <c r="K890" s="2"/>
      <c r="L890" s="2"/>
    </row>
    <row r="891" spans="1:12" ht="12.75">
      <c r="A891" s="56"/>
      <c r="B891" s="3"/>
      <c r="C891" s="3"/>
      <c r="D891" s="3"/>
      <c r="E891" s="14"/>
      <c r="H891" s="2"/>
      <c r="I891" s="2"/>
      <c r="J891" s="2"/>
      <c r="K891" s="2"/>
      <c r="L891" s="2"/>
    </row>
    <row r="892" spans="1:12" ht="12.75">
      <c r="A892" s="56"/>
      <c r="B892" s="3"/>
      <c r="C892" s="3"/>
      <c r="D892" s="3"/>
      <c r="E892" s="14"/>
      <c r="H892" s="2"/>
      <c r="I892" s="2"/>
      <c r="J892" s="2"/>
      <c r="K892" s="2"/>
      <c r="L892" s="2"/>
    </row>
    <row r="893" spans="1:12" ht="12.75">
      <c r="A893" s="56"/>
      <c r="B893" s="3"/>
      <c r="C893" s="3"/>
      <c r="D893" s="3"/>
      <c r="E893" s="14"/>
      <c r="H893" s="2"/>
      <c r="I893" s="2"/>
      <c r="J893" s="2"/>
      <c r="K893" s="2"/>
      <c r="L893" s="2"/>
    </row>
    <row r="894" spans="1:12" ht="12.75">
      <c r="A894" s="56"/>
      <c r="B894" s="3"/>
      <c r="C894" s="3"/>
      <c r="D894" s="3"/>
      <c r="E894" s="14"/>
      <c r="H894" s="2"/>
      <c r="I894" s="2"/>
      <c r="J894" s="2"/>
      <c r="K894" s="2"/>
      <c r="L894" s="2"/>
    </row>
    <row r="895" spans="1:12" ht="12.75">
      <c r="A895" s="56"/>
      <c r="B895" s="3"/>
      <c r="C895" s="3"/>
      <c r="D895" s="3"/>
      <c r="E895" s="14"/>
      <c r="H895" s="2"/>
      <c r="I895" s="2"/>
      <c r="J895" s="2"/>
      <c r="K895" s="2"/>
      <c r="L895" s="2"/>
    </row>
    <row r="896" spans="1:12" ht="12.75">
      <c r="A896" s="56"/>
      <c r="B896" s="3"/>
      <c r="C896" s="3"/>
      <c r="D896" s="3"/>
      <c r="E896" s="14"/>
      <c r="H896" s="2"/>
      <c r="I896" s="2"/>
      <c r="J896" s="2"/>
      <c r="K896" s="2"/>
      <c r="L896" s="2"/>
    </row>
    <row r="897" spans="1:12" ht="12.75">
      <c r="A897" s="56"/>
      <c r="B897" s="3"/>
      <c r="C897" s="3"/>
      <c r="D897" s="3"/>
      <c r="E897" s="14"/>
      <c r="H897" s="2"/>
      <c r="I897" s="2"/>
      <c r="J897" s="2"/>
      <c r="K897" s="2"/>
      <c r="L897" s="2"/>
    </row>
    <row r="898" spans="1:12" ht="12.75">
      <c r="A898" s="56"/>
      <c r="B898" s="3"/>
      <c r="C898" s="3"/>
      <c r="D898" s="3"/>
      <c r="E898" s="14"/>
      <c r="H898" s="2"/>
      <c r="I898" s="2"/>
      <c r="J898" s="2"/>
      <c r="K898" s="2"/>
      <c r="L898" s="2"/>
    </row>
    <row r="899" spans="1:12" ht="12.75">
      <c r="A899" s="56"/>
      <c r="B899" s="3"/>
      <c r="C899" s="3"/>
      <c r="D899" s="3"/>
      <c r="E899" s="14"/>
      <c r="H899" s="2"/>
      <c r="I899" s="2"/>
      <c r="J899" s="2"/>
      <c r="K899" s="2"/>
      <c r="L899" s="2"/>
    </row>
    <row r="900" spans="1:12" ht="12.75">
      <c r="A900" s="56"/>
      <c r="B900" s="3"/>
      <c r="C900" s="3"/>
      <c r="D900" s="3"/>
      <c r="E900" s="14"/>
      <c r="H900" s="2"/>
      <c r="I900" s="2"/>
      <c r="J900" s="2"/>
      <c r="K900" s="2"/>
      <c r="L900" s="2"/>
    </row>
    <row r="901" spans="1:12" ht="12.75">
      <c r="A901" s="56"/>
      <c r="B901" s="3"/>
      <c r="C901" s="3"/>
      <c r="D901" s="3"/>
      <c r="E901" s="14"/>
      <c r="H901" s="2"/>
      <c r="I901" s="2"/>
      <c r="J901" s="2"/>
      <c r="K901" s="2"/>
      <c r="L901" s="2"/>
    </row>
    <row r="902" spans="1:12" ht="12.75">
      <c r="A902" s="56"/>
      <c r="B902" s="3"/>
      <c r="C902" s="3"/>
      <c r="D902" s="3"/>
      <c r="E902" s="14"/>
      <c r="H902" s="2"/>
      <c r="I902" s="2"/>
      <c r="J902" s="2"/>
      <c r="K902" s="2"/>
      <c r="L902" s="2"/>
    </row>
    <row r="903" spans="1:12" ht="12.75">
      <c r="A903" s="56"/>
      <c r="B903" s="3"/>
      <c r="C903" s="3"/>
      <c r="D903" s="3"/>
      <c r="E903" s="14"/>
      <c r="H903" s="2"/>
      <c r="I903" s="2"/>
      <c r="J903" s="2"/>
      <c r="K903" s="2"/>
      <c r="L903" s="2"/>
    </row>
    <row r="904" spans="1:12" ht="12.75">
      <c r="A904" s="56"/>
      <c r="B904" s="3"/>
      <c r="C904" s="3"/>
      <c r="D904" s="3"/>
      <c r="E904" s="14"/>
      <c r="H904" s="2"/>
      <c r="I904" s="2"/>
      <c r="J904" s="2"/>
      <c r="K904" s="2"/>
      <c r="L904" s="2"/>
    </row>
    <row r="905" spans="1:12" ht="12.75">
      <c r="A905" s="56"/>
      <c r="B905" s="3"/>
      <c r="C905" s="3"/>
      <c r="D905" s="3"/>
      <c r="E905" s="14"/>
      <c r="H905" s="2"/>
      <c r="I905" s="2"/>
      <c r="J905" s="2"/>
      <c r="K905" s="2"/>
      <c r="L905" s="2"/>
    </row>
    <row r="906" spans="1:12" ht="12.75">
      <c r="A906" s="56"/>
      <c r="B906" s="3"/>
      <c r="C906" s="3"/>
      <c r="D906" s="3"/>
      <c r="E906" s="14"/>
      <c r="H906" s="2"/>
      <c r="I906" s="2"/>
      <c r="J906" s="2"/>
      <c r="K906" s="2"/>
      <c r="L906" s="2"/>
    </row>
    <row r="907" spans="1:12" ht="12.75">
      <c r="A907" s="56"/>
      <c r="B907" s="3"/>
      <c r="C907" s="3"/>
      <c r="D907" s="3"/>
      <c r="E907" s="14"/>
      <c r="H907" s="2"/>
      <c r="I907" s="2"/>
      <c r="J907" s="2"/>
      <c r="K907" s="2"/>
      <c r="L907" s="2"/>
    </row>
    <row r="908" spans="1:12" ht="12.75">
      <c r="A908" s="56"/>
      <c r="B908" s="3"/>
      <c r="C908" s="3"/>
      <c r="D908" s="3"/>
      <c r="E908" s="14"/>
      <c r="H908" s="2"/>
      <c r="I908" s="2"/>
      <c r="J908" s="2"/>
      <c r="K908" s="2"/>
      <c r="L908" s="2"/>
    </row>
    <row r="909" spans="1:12" ht="12.75">
      <c r="A909" s="56"/>
      <c r="B909" s="3"/>
      <c r="C909" s="3"/>
      <c r="D909" s="3"/>
      <c r="E909" s="14"/>
      <c r="H909" s="2"/>
      <c r="I909" s="2"/>
      <c r="J909" s="2"/>
      <c r="K909" s="2"/>
      <c r="L909" s="2"/>
    </row>
    <row r="910" spans="1:12" ht="12.75">
      <c r="A910" s="56"/>
      <c r="B910" s="3"/>
      <c r="C910" s="3"/>
      <c r="D910" s="3"/>
      <c r="E910" s="14"/>
      <c r="H910" s="2"/>
      <c r="I910" s="2"/>
      <c r="J910" s="2"/>
      <c r="K910" s="2"/>
      <c r="L910" s="2"/>
    </row>
    <row r="911" spans="1:12" ht="12.75">
      <c r="A911" s="56"/>
      <c r="B911" s="3"/>
      <c r="C911" s="3"/>
      <c r="D911" s="3"/>
      <c r="E911" s="14"/>
      <c r="H911" s="2"/>
      <c r="I911" s="2"/>
      <c r="J911" s="2"/>
      <c r="K911" s="2"/>
      <c r="L911" s="2"/>
    </row>
    <row r="912" spans="1:12" ht="12.75">
      <c r="A912" s="56"/>
      <c r="B912" s="3"/>
      <c r="C912" s="3"/>
      <c r="D912" s="3"/>
      <c r="E912" s="14"/>
      <c r="H912" s="2"/>
      <c r="I912" s="2"/>
      <c r="J912" s="2"/>
      <c r="K912" s="2"/>
      <c r="L912" s="2"/>
    </row>
    <row r="913" spans="1:12" ht="12.75">
      <c r="A913" s="56"/>
      <c r="B913" s="3"/>
      <c r="C913" s="3"/>
      <c r="D913" s="3"/>
      <c r="E913" s="14"/>
      <c r="H913" s="2"/>
      <c r="I913" s="2"/>
      <c r="J913" s="2"/>
      <c r="K913" s="2"/>
      <c r="L913" s="2"/>
    </row>
    <row r="914" spans="1:12" ht="12.75">
      <c r="A914" s="56"/>
      <c r="B914" s="3"/>
      <c r="C914" s="3"/>
      <c r="D914" s="3"/>
      <c r="E914" s="14"/>
      <c r="H914" s="2"/>
      <c r="I914" s="2"/>
      <c r="J914" s="2"/>
      <c r="K914" s="2"/>
      <c r="L914" s="2"/>
    </row>
    <row r="915" spans="1:12" ht="12.75">
      <c r="A915" s="56"/>
      <c r="B915" s="3"/>
      <c r="C915" s="3"/>
      <c r="D915" s="3"/>
      <c r="E915" s="14"/>
      <c r="H915" s="2"/>
      <c r="I915" s="2"/>
      <c r="J915" s="2"/>
      <c r="K915" s="2"/>
      <c r="L915" s="2"/>
    </row>
    <row r="916" spans="1:12" ht="12.75">
      <c r="A916" s="56"/>
      <c r="B916" s="3"/>
      <c r="C916" s="3"/>
      <c r="D916" s="3"/>
      <c r="E916" s="14"/>
      <c r="H916" s="2"/>
      <c r="I916" s="2"/>
      <c r="J916" s="2"/>
      <c r="K916" s="2"/>
      <c r="L916" s="2"/>
    </row>
    <row r="917" spans="1:12" ht="12.75">
      <c r="A917" s="56"/>
      <c r="B917" s="3"/>
      <c r="C917" s="3"/>
      <c r="D917" s="3"/>
      <c r="E917" s="14"/>
      <c r="H917" s="2"/>
      <c r="I917" s="2"/>
      <c r="J917" s="2"/>
      <c r="K917" s="2"/>
      <c r="L917" s="2"/>
    </row>
    <row r="918" spans="1:12" ht="12.75">
      <c r="A918" s="56"/>
      <c r="B918" s="3"/>
      <c r="C918" s="3"/>
      <c r="D918" s="3"/>
      <c r="E918" s="14"/>
      <c r="H918" s="2"/>
      <c r="I918" s="2"/>
      <c r="J918" s="2"/>
      <c r="K918" s="2"/>
      <c r="L918" s="2"/>
    </row>
    <row r="919" spans="1:12" ht="12.75">
      <c r="A919" s="56"/>
      <c r="B919" s="3"/>
      <c r="C919" s="3"/>
      <c r="D919" s="3"/>
      <c r="E919" s="14"/>
      <c r="H919" s="2"/>
      <c r="I919" s="2"/>
      <c r="J919" s="2"/>
      <c r="K919" s="2"/>
      <c r="L919" s="2"/>
    </row>
    <row r="920" spans="1:12" ht="12.75">
      <c r="A920" s="56"/>
      <c r="B920" s="3"/>
      <c r="C920" s="3"/>
      <c r="D920" s="3"/>
      <c r="E920" s="14"/>
      <c r="H920" s="2"/>
      <c r="I920" s="2"/>
      <c r="J920" s="2"/>
      <c r="K920" s="2"/>
      <c r="L920" s="2"/>
    </row>
    <row r="921" spans="1:12" ht="12.75">
      <c r="A921" s="56"/>
      <c r="B921" s="3"/>
      <c r="C921" s="3"/>
      <c r="D921" s="3"/>
      <c r="E921" s="14"/>
      <c r="H921" s="2"/>
      <c r="I921" s="2"/>
      <c r="J921" s="2"/>
      <c r="K921" s="2"/>
      <c r="L921" s="2"/>
    </row>
    <row r="922" spans="1:12" ht="12.75">
      <c r="A922" s="56"/>
      <c r="B922" s="3"/>
      <c r="C922" s="3"/>
      <c r="D922" s="3"/>
      <c r="E922" s="14"/>
      <c r="H922" s="2"/>
      <c r="I922" s="2"/>
      <c r="J922" s="2"/>
      <c r="K922" s="2"/>
      <c r="L922" s="2"/>
    </row>
    <row r="923" spans="1:12" ht="12.75">
      <c r="A923" s="56"/>
      <c r="B923" s="3"/>
      <c r="C923" s="3"/>
      <c r="D923" s="3"/>
      <c r="E923" s="14"/>
      <c r="H923" s="2"/>
      <c r="I923" s="2"/>
      <c r="J923" s="2"/>
      <c r="K923" s="2"/>
      <c r="L923" s="2"/>
    </row>
    <row r="924" spans="1:12" ht="12.75">
      <c r="A924" s="56"/>
      <c r="B924" s="3"/>
      <c r="C924" s="3"/>
      <c r="D924" s="3"/>
      <c r="E924" s="14"/>
      <c r="H924" s="2"/>
      <c r="I924" s="2"/>
      <c r="J924" s="2"/>
      <c r="K924" s="2"/>
      <c r="L924" s="2"/>
    </row>
    <row r="925" spans="1:12" ht="12.75">
      <c r="A925" s="56"/>
      <c r="B925" s="3"/>
      <c r="C925" s="3"/>
      <c r="D925" s="3"/>
      <c r="E925" s="14"/>
      <c r="H925" s="2"/>
      <c r="I925" s="2"/>
      <c r="J925" s="2"/>
      <c r="K925" s="2"/>
      <c r="L925" s="2"/>
    </row>
    <row r="926" spans="1:12" ht="12.75">
      <c r="A926" s="56"/>
      <c r="B926" s="3"/>
      <c r="C926" s="3"/>
      <c r="D926" s="3"/>
      <c r="E926" s="14"/>
      <c r="H926" s="2"/>
      <c r="I926" s="2"/>
      <c r="J926" s="2"/>
      <c r="K926" s="2"/>
      <c r="L926" s="2"/>
    </row>
    <row r="927" spans="1:12" ht="12.75">
      <c r="A927" s="56"/>
      <c r="B927" s="3"/>
      <c r="C927" s="3"/>
      <c r="D927" s="3"/>
      <c r="E927" s="14"/>
      <c r="H927" s="2"/>
      <c r="I927" s="2"/>
      <c r="J927" s="2"/>
      <c r="K927" s="2"/>
      <c r="L927" s="2"/>
    </row>
    <row r="928" spans="1:12" ht="12.75">
      <c r="A928" s="56"/>
      <c r="B928" s="3"/>
      <c r="C928" s="3"/>
      <c r="D928" s="3"/>
      <c r="E928" s="14"/>
      <c r="H928" s="2"/>
      <c r="I928" s="2"/>
      <c r="J928" s="2"/>
      <c r="K928" s="2"/>
      <c r="L928" s="2"/>
    </row>
    <row r="929" spans="1:12" ht="12.75">
      <c r="A929" s="56"/>
      <c r="B929" s="3"/>
      <c r="C929" s="3"/>
      <c r="D929" s="3"/>
      <c r="E929" s="14"/>
      <c r="H929" s="2"/>
      <c r="I929" s="2"/>
      <c r="J929" s="2"/>
      <c r="K929" s="2"/>
      <c r="L929" s="2"/>
    </row>
    <row r="930" spans="1:12" ht="12.75">
      <c r="A930" s="56"/>
      <c r="B930" s="3"/>
      <c r="C930" s="3"/>
      <c r="D930" s="3"/>
      <c r="E930" s="14"/>
      <c r="H930" s="2"/>
      <c r="I930" s="2"/>
      <c r="J930" s="2"/>
      <c r="K930" s="2"/>
      <c r="L930" s="2"/>
    </row>
    <row r="931" spans="1:12" ht="12.75">
      <c r="A931" s="56"/>
      <c r="B931" s="3"/>
      <c r="C931" s="3"/>
      <c r="D931" s="3"/>
      <c r="E931" s="14"/>
      <c r="H931" s="2"/>
      <c r="I931" s="2"/>
      <c r="J931" s="2"/>
      <c r="K931" s="2"/>
      <c r="L931" s="2"/>
    </row>
    <row r="932" spans="1:12" ht="12.75">
      <c r="A932" s="56"/>
      <c r="B932" s="3"/>
      <c r="C932" s="3"/>
      <c r="D932" s="3"/>
      <c r="E932" s="14"/>
      <c r="H932" s="2"/>
      <c r="I932" s="2"/>
      <c r="J932" s="2"/>
      <c r="K932" s="2"/>
      <c r="L932" s="2"/>
    </row>
    <row r="933" spans="1:12" ht="12.75">
      <c r="A933" s="56"/>
      <c r="B933" s="3"/>
      <c r="C933" s="3"/>
      <c r="D933" s="3"/>
      <c r="E933" s="14"/>
      <c r="H933" s="2"/>
      <c r="I933" s="2"/>
      <c r="J933" s="2"/>
      <c r="K933" s="2"/>
      <c r="L933" s="2"/>
    </row>
    <row r="934" spans="1:12" ht="12.75">
      <c r="A934" s="56"/>
      <c r="B934" s="3"/>
      <c r="C934" s="3"/>
      <c r="D934" s="3"/>
      <c r="E934" s="14"/>
      <c r="H934" s="2"/>
      <c r="I934" s="2"/>
      <c r="J934" s="2"/>
      <c r="K934" s="2"/>
      <c r="L934" s="2"/>
    </row>
    <row r="935" spans="1:12" ht="12.75">
      <c r="A935" s="56"/>
      <c r="B935" s="3"/>
      <c r="C935" s="3"/>
      <c r="D935" s="3"/>
      <c r="E935" s="14"/>
      <c r="H935" s="2"/>
      <c r="I935" s="2"/>
      <c r="J935" s="2"/>
      <c r="K935" s="2"/>
      <c r="L935" s="2"/>
    </row>
    <row r="936" spans="1:12" ht="12.75">
      <c r="A936" s="56"/>
      <c r="B936" s="3"/>
      <c r="C936" s="3"/>
      <c r="D936" s="3"/>
      <c r="E936" s="14"/>
      <c r="H936" s="2"/>
      <c r="I936" s="2"/>
      <c r="J936" s="2"/>
      <c r="K936" s="2"/>
      <c r="L936" s="2"/>
    </row>
    <row r="937" spans="1:12" ht="12.75">
      <c r="A937" s="56"/>
      <c r="B937" s="3"/>
      <c r="C937" s="3"/>
      <c r="D937" s="3"/>
      <c r="E937" s="14"/>
      <c r="H937" s="2"/>
      <c r="I937" s="2"/>
      <c r="J937" s="2"/>
      <c r="K937" s="2"/>
      <c r="L937" s="2"/>
    </row>
    <row r="938" spans="1:12" ht="12.75">
      <c r="A938" s="56"/>
      <c r="B938" s="3"/>
      <c r="C938" s="3"/>
      <c r="D938" s="3"/>
      <c r="E938" s="14"/>
      <c r="H938" s="2"/>
      <c r="I938" s="2"/>
      <c r="J938" s="2"/>
      <c r="K938" s="2"/>
      <c r="L938" s="2"/>
    </row>
    <row r="939" spans="1:12" ht="12.75">
      <c r="A939" s="56"/>
      <c r="B939" s="3"/>
      <c r="C939" s="3"/>
      <c r="D939" s="3"/>
      <c r="E939" s="14"/>
      <c r="H939" s="2"/>
      <c r="I939" s="2"/>
      <c r="J939" s="2"/>
      <c r="K939" s="2"/>
      <c r="L939" s="2"/>
    </row>
    <row r="940" spans="1:12" ht="12.75">
      <c r="A940" s="56"/>
      <c r="B940" s="3"/>
      <c r="C940" s="3"/>
      <c r="D940" s="3"/>
      <c r="E940" s="14"/>
      <c r="H940" s="2"/>
      <c r="I940" s="2"/>
      <c r="J940" s="2"/>
      <c r="K940" s="2"/>
      <c r="L940" s="2"/>
    </row>
    <row r="941" spans="1:12" ht="12.75">
      <c r="A941" s="56"/>
      <c r="B941" s="3"/>
      <c r="C941" s="3"/>
      <c r="D941" s="3"/>
      <c r="E941" s="14"/>
      <c r="H941" s="2"/>
      <c r="I941" s="2"/>
      <c r="J941" s="2"/>
      <c r="K941" s="2"/>
      <c r="L941" s="2"/>
    </row>
    <row r="942" spans="1:12" ht="12.75">
      <c r="A942" s="56"/>
      <c r="B942" s="3"/>
      <c r="C942" s="3"/>
      <c r="D942" s="3"/>
      <c r="E942" s="14"/>
      <c r="H942" s="2"/>
      <c r="I942" s="2"/>
      <c r="J942" s="2"/>
      <c r="K942" s="2"/>
      <c r="L942" s="2"/>
    </row>
    <row r="943" spans="1:12" ht="12.75">
      <c r="A943" s="56"/>
      <c r="B943" s="3"/>
      <c r="C943" s="3"/>
      <c r="D943" s="3"/>
      <c r="E943" s="14"/>
      <c r="H943" s="2"/>
      <c r="I943" s="2"/>
      <c r="J943" s="2"/>
      <c r="K943" s="2"/>
      <c r="L943" s="2"/>
    </row>
    <row r="944" spans="1:12" ht="12.75">
      <c r="A944" s="56"/>
      <c r="B944" s="3"/>
      <c r="C944" s="3"/>
      <c r="D944" s="3"/>
      <c r="E944" s="14"/>
      <c r="H944" s="2"/>
      <c r="I944" s="2"/>
      <c r="J944" s="2"/>
      <c r="K944" s="2"/>
      <c r="L944" s="2"/>
    </row>
    <row r="945" spans="1:12" ht="12.75">
      <c r="A945" s="56"/>
      <c r="B945" s="3"/>
      <c r="C945" s="3"/>
      <c r="D945" s="3"/>
      <c r="E945" s="14"/>
      <c r="H945" s="2"/>
      <c r="I945" s="2"/>
      <c r="J945" s="2"/>
      <c r="K945" s="2"/>
      <c r="L945" s="2"/>
    </row>
    <row r="946" spans="1:12" ht="12.75">
      <c r="A946" s="56"/>
      <c r="B946" s="3"/>
      <c r="C946" s="3"/>
      <c r="D946" s="3"/>
      <c r="E946" s="14"/>
      <c r="H946" s="2"/>
      <c r="I946" s="2"/>
      <c r="J946" s="2"/>
      <c r="K946" s="2"/>
      <c r="L946" s="2"/>
    </row>
    <row r="947" spans="1:12" ht="12.75">
      <c r="A947" s="56"/>
      <c r="B947" s="3"/>
      <c r="C947" s="3"/>
      <c r="D947" s="3"/>
      <c r="E947" s="14"/>
      <c r="H947" s="2"/>
      <c r="I947" s="2"/>
      <c r="J947" s="2"/>
      <c r="K947" s="2"/>
      <c r="L947" s="2"/>
    </row>
    <row r="948" spans="1:12" ht="12.75">
      <c r="A948" s="56"/>
      <c r="B948" s="3"/>
      <c r="C948" s="3"/>
      <c r="D948" s="3"/>
      <c r="E948" s="14"/>
      <c r="H948" s="2"/>
      <c r="I948" s="2"/>
      <c r="J948" s="2"/>
      <c r="K948" s="2"/>
      <c r="L948" s="2"/>
    </row>
    <row r="949" spans="1:12" ht="12.75">
      <c r="A949" s="56"/>
      <c r="B949" s="3"/>
      <c r="C949" s="3"/>
      <c r="D949" s="3"/>
      <c r="E949" s="14"/>
      <c r="H949" s="2"/>
      <c r="I949" s="2"/>
      <c r="J949" s="2"/>
      <c r="K949" s="2"/>
      <c r="L949" s="2"/>
    </row>
    <row r="950" spans="1:12" ht="12.75">
      <c r="A950" s="56"/>
      <c r="B950" s="3"/>
      <c r="C950" s="3"/>
      <c r="D950" s="3"/>
      <c r="E950" s="14"/>
      <c r="H950" s="2"/>
      <c r="I950" s="2"/>
      <c r="J950" s="2"/>
      <c r="K950" s="2"/>
      <c r="L950" s="2"/>
    </row>
    <row r="951" spans="1:12" ht="12.75">
      <c r="A951" s="56"/>
      <c r="B951" s="3"/>
      <c r="C951" s="3"/>
      <c r="D951" s="3"/>
      <c r="E951" s="14"/>
      <c r="H951" s="2"/>
      <c r="I951" s="2"/>
      <c r="J951" s="2"/>
      <c r="K951" s="2"/>
      <c r="L951" s="2"/>
    </row>
    <row r="952" spans="1:12" ht="12.75">
      <c r="A952" s="56"/>
      <c r="B952" s="3"/>
      <c r="C952" s="3"/>
      <c r="D952" s="3"/>
      <c r="E952" s="14"/>
      <c r="H952" s="2"/>
      <c r="I952" s="2"/>
      <c r="J952" s="2"/>
      <c r="K952" s="2"/>
      <c r="L952" s="2"/>
    </row>
    <row r="953" spans="1:12" ht="12.75">
      <c r="A953" s="56"/>
      <c r="B953" s="3"/>
      <c r="C953" s="3"/>
      <c r="D953" s="3"/>
      <c r="E953" s="14"/>
      <c r="H953" s="2"/>
      <c r="I953" s="2"/>
      <c r="J953" s="2"/>
      <c r="K953" s="2"/>
      <c r="L953" s="2"/>
    </row>
    <row r="954" spans="1:12" ht="12.75">
      <c r="A954" s="56"/>
      <c r="B954" s="3"/>
      <c r="C954" s="3"/>
      <c r="D954" s="3"/>
      <c r="E954" s="14"/>
      <c r="H954" s="2"/>
      <c r="I954" s="2"/>
      <c r="J954" s="2"/>
      <c r="K954" s="2"/>
      <c r="L954" s="2"/>
    </row>
    <row r="955" spans="1:12" ht="12.75">
      <c r="A955" s="56"/>
      <c r="B955" s="3"/>
      <c r="C955" s="3"/>
      <c r="D955" s="3"/>
      <c r="E955" s="14"/>
      <c r="H955" s="2"/>
      <c r="I955" s="2"/>
      <c r="J955" s="2"/>
      <c r="K955" s="2"/>
      <c r="L955" s="2"/>
    </row>
    <row r="956" spans="1:12" ht="12.75">
      <c r="A956" s="56"/>
      <c r="B956" s="3"/>
      <c r="C956" s="3"/>
      <c r="D956" s="3"/>
      <c r="E956" s="14"/>
      <c r="H956" s="2"/>
      <c r="I956" s="2"/>
      <c r="J956" s="2"/>
      <c r="K956" s="2"/>
      <c r="L956" s="2"/>
    </row>
    <row r="957" spans="1:12" ht="12.75">
      <c r="A957" s="56"/>
      <c r="B957" s="3"/>
      <c r="C957" s="3"/>
      <c r="D957" s="3"/>
      <c r="E957" s="14"/>
      <c r="H957" s="2"/>
      <c r="I957" s="2"/>
      <c r="J957" s="2"/>
      <c r="K957" s="2"/>
      <c r="L957" s="2"/>
    </row>
    <row r="958" spans="1:12" ht="12.75">
      <c r="A958" s="56"/>
      <c r="B958" s="3"/>
      <c r="C958" s="3"/>
      <c r="D958" s="3"/>
      <c r="E958" s="14"/>
      <c r="H958" s="2"/>
      <c r="I958" s="2"/>
      <c r="J958" s="2"/>
      <c r="K958" s="2"/>
      <c r="L958" s="2"/>
    </row>
    <row r="959" spans="1:12" ht="12.75">
      <c r="A959" s="56"/>
      <c r="B959" s="3"/>
      <c r="C959" s="3"/>
      <c r="D959" s="3"/>
      <c r="E959" s="14"/>
      <c r="H959" s="2"/>
      <c r="I959" s="2"/>
      <c r="J959" s="2"/>
      <c r="K959" s="2"/>
      <c r="L959" s="2"/>
    </row>
    <row r="960" spans="1:12" ht="12.75">
      <c r="A960" s="56"/>
      <c r="B960" s="3"/>
      <c r="C960" s="3"/>
      <c r="D960" s="3"/>
      <c r="E960" s="14"/>
      <c r="H960" s="2"/>
      <c r="I960" s="2"/>
      <c r="J960" s="2"/>
      <c r="K960" s="2"/>
      <c r="L960" s="2"/>
    </row>
    <row r="961" spans="1:12" ht="12.75">
      <c r="A961" s="56"/>
      <c r="B961" s="3"/>
      <c r="C961" s="3"/>
      <c r="D961" s="3"/>
      <c r="E961" s="14"/>
      <c r="H961" s="2"/>
      <c r="I961" s="2"/>
      <c r="J961" s="2"/>
      <c r="K961" s="2"/>
      <c r="L961" s="2"/>
    </row>
    <row r="962" spans="1:12" ht="12.75">
      <c r="A962" s="56"/>
      <c r="B962" s="3"/>
      <c r="C962" s="3"/>
      <c r="D962" s="3"/>
      <c r="E962" s="14"/>
      <c r="H962" s="2"/>
      <c r="I962" s="2"/>
      <c r="J962" s="2"/>
      <c r="K962" s="2"/>
      <c r="L962" s="2"/>
    </row>
    <row r="963" spans="1:12" ht="12.75">
      <c r="A963" s="56"/>
      <c r="B963" s="3"/>
      <c r="C963" s="3"/>
      <c r="D963" s="3"/>
      <c r="E963" s="14"/>
      <c r="H963" s="2"/>
      <c r="I963" s="2"/>
      <c r="J963" s="2"/>
      <c r="K963" s="2"/>
      <c r="L963" s="2"/>
    </row>
    <row r="964" spans="1:12" ht="12.75">
      <c r="A964" s="56"/>
      <c r="B964" s="3"/>
      <c r="C964" s="3"/>
      <c r="D964" s="3"/>
      <c r="E964" s="14"/>
      <c r="H964" s="2"/>
      <c r="I964" s="2"/>
      <c r="J964" s="2"/>
      <c r="K964" s="2"/>
      <c r="L964" s="2"/>
    </row>
    <row r="965" spans="1:12" ht="12.75">
      <c r="A965" s="56"/>
      <c r="B965" s="3"/>
      <c r="C965" s="3"/>
      <c r="D965" s="3"/>
      <c r="E965" s="14"/>
      <c r="H965" s="2"/>
      <c r="I965" s="2"/>
      <c r="J965" s="2"/>
      <c r="K965" s="2"/>
      <c r="L965" s="2"/>
    </row>
    <row r="966" spans="1:12" ht="12.75">
      <c r="A966" s="56"/>
      <c r="B966" s="3"/>
      <c r="C966" s="3"/>
      <c r="D966" s="3"/>
      <c r="E966" s="14"/>
      <c r="H966" s="2"/>
      <c r="I966" s="2"/>
      <c r="J966" s="2"/>
      <c r="K966" s="2"/>
      <c r="L966" s="2"/>
    </row>
    <row r="967" spans="1:12" ht="12.75">
      <c r="A967" s="56"/>
      <c r="B967" s="3"/>
      <c r="C967" s="3"/>
      <c r="D967" s="3"/>
      <c r="E967" s="14"/>
      <c r="H967" s="2"/>
      <c r="I967" s="2"/>
      <c r="J967" s="2"/>
      <c r="K967" s="2"/>
      <c r="L967" s="2"/>
    </row>
    <row r="968" spans="1:12" ht="12.75">
      <c r="A968" s="56"/>
      <c r="B968" s="3"/>
      <c r="C968" s="3"/>
      <c r="D968" s="3"/>
      <c r="E968" s="14"/>
      <c r="H968" s="2"/>
      <c r="I968" s="2"/>
      <c r="J968" s="2"/>
      <c r="K968" s="2"/>
      <c r="L968" s="2"/>
    </row>
    <row r="969" spans="1:12" ht="12.75">
      <c r="A969" s="56"/>
      <c r="B969" s="3"/>
      <c r="C969" s="3"/>
      <c r="D969" s="3"/>
      <c r="E969" s="14"/>
      <c r="H969" s="2"/>
      <c r="I969" s="2"/>
      <c r="J969" s="2"/>
      <c r="K969" s="2"/>
      <c r="L969" s="2"/>
    </row>
    <row r="970" spans="1:12" ht="12.75">
      <c r="A970" s="56"/>
      <c r="B970" s="3"/>
      <c r="C970" s="3"/>
      <c r="D970" s="3"/>
      <c r="E970" s="14"/>
      <c r="H970" s="2"/>
      <c r="I970" s="2"/>
      <c r="J970" s="2"/>
      <c r="K970" s="2"/>
      <c r="L970" s="2"/>
    </row>
    <row r="971" spans="1:12" ht="12.75">
      <c r="A971" s="56"/>
      <c r="B971" s="3"/>
      <c r="C971" s="3"/>
      <c r="D971" s="3"/>
      <c r="E971" s="14"/>
      <c r="H971" s="2"/>
      <c r="I971" s="2"/>
      <c r="J971" s="2"/>
      <c r="K971" s="2"/>
      <c r="L971" s="2"/>
    </row>
    <row r="972" spans="1:12" ht="12.75">
      <c r="A972" s="56"/>
      <c r="B972" s="3"/>
      <c r="C972" s="3"/>
      <c r="D972" s="3"/>
      <c r="E972" s="14"/>
      <c r="H972" s="2"/>
      <c r="I972" s="2"/>
      <c r="J972" s="2"/>
      <c r="K972" s="2"/>
      <c r="L972" s="2"/>
    </row>
    <row r="973" spans="1:12" ht="12.75">
      <c r="A973" s="56"/>
      <c r="B973" s="3"/>
      <c r="C973" s="3"/>
      <c r="D973" s="3"/>
      <c r="E973" s="14"/>
      <c r="H973" s="2"/>
      <c r="I973" s="2"/>
      <c r="J973" s="2"/>
      <c r="K973" s="2"/>
      <c r="L973" s="2"/>
    </row>
    <row r="974" spans="1:12" ht="12.75">
      <c r="A974" s="56"/>
      <c r="B974" s="3"/>
      <c r="C974" s="3"/>
      <c r="D974" s="3"/>
      <c r="E974" s="14"/>
      <c r="H974" s="2"/>
      <c r="I974" s="2"/>
      <c r="J974" s="2"/>
      <c r="K974" s="2"/>
      <c r="L974" s="2"/>
    </row>
    <row r="975" spans="1:12" ht="12.75">
      <c r="A975" s="56"/>
      <c r="B975" s="3"/>
      <c r="C975" s="3"/>
      <c r="D975" s="3"/>
      <c r="E975" s="14"/>
      <c r="H975" s="2"/>
      <c r="I975" s="2"/>
      <c r="J975" s="2"/>
      <c r="K975" s="2"/>
      <c r="L975" s="2"/>
    </row>
    <row r="976" spans="1:12" ht="12.75">
      <c r="A976" s="56"/>
      <c r="B976" s="3"/>
      <c r="C976" s="3"/>
      <c r="D976" s="3"/>
      <c r="E976" s="14"/>
      <c r="H976" s="2"/>
      <c r="I976" s="2"/>
      <c r="J976" s="2"/>
      <c r="K976" s="2"/>
      <c r="L976" s="2"/>
    </row>
    <row r="977" spans="1:12" ht="12.75">
      <c r="A977" s="56"/>
      <c r="B977" s="3"/>
      <c r="C977" s="3"/>
      <c r="D977" s="3"/>
      <c r="E977" s="14"/>
      <c r="H977" s="2"/>
      <c r="I977" s="2"/>
      <c r="J977" s="2"/>
      <c r="K977" s="2"/>
      <c r="L977" s="2"/>
    </row>
    <row r="978" spans="1:12" ht="12.75">
      <c r="A978" s="56"/>
      <c r="B978" s="3"/>
      <c r="C978" s="3"/>
      <c r="D978" s="3"/>
      <c r="E978" s="14"/>
      <c r="H978" s="2"/>
      <c r="I978" s="2"/>
      <c r="J978" s="2"/>
      <c r="K978" s="2"/>
      <c r="L978" s="2"/>
    </row>
    <row r="979" spans="1:12" ht="12.75">
      <c r="A979" s="56"/>
      <c r="B979" s="3"/>
      <c r="C979" s="3"/>
      <c r="D979" s="3"/>
      <c r="E979" s="14"/>
      <c r="H979" s="2"/>
      <c r="I979" s="2"/>
      <c r="J979" s="2"/>
      <c r="K979" s="2"/>
      <c r="L979" s="2"/>
    </row>
    <row r="980" spans="1:12" ht="12.75">
      <c r="A980" s="56"/>
      <c r="B980" s="3"/>
      <c r="C980" s="3"/>
      <c r="D980" s="3"/>
      <c r="E980" s="14"/>
      <c r="H980" s="2"/>
      <c r="I980" s="2"/>
      <c r="J980" s="2"/>
      <c r="K980" s="2"/>
      <c r="L980" s="2"/>
    </row>
    <row r="981" spans="1:12" ht="12.75">
      <c r="A981" s="56"/>
      <c r="B981" s="3"/>
      <c r="C981" s="3"/>
      <c r="D981" s="3"/>
      <c r="E981" s="14"/>
      <c r="H981" s="2"/>
      <c r="I981" s="2"/>
      <c r="J981" s="2"/>
      <c r="K981" s="2"/>
      <c r="L981" s="2"/>
    </row>
    <row r="982" spans="1:12" ht="12.75">
      <c r="A982" s="56"/>
      <c r="B982" s="3"/>
      <c r="C982" s="3"/>
      <c r="D982" s="3"/>
      <c r="E982" s="14"/>
      <c r="H982" s="2"/>
      <c r="I982" s="2"/>
      <c r="J982" s="2"/>
      <c r="K982" s="2"/>
      <c r="L982" s="2"/>
    </row>
    <row r="983" spans="1:12" ht="12.75">
      <c r="A983" s="56"/>
      <c r="B983" s="3"/>
      <c r="C983" s="3"/>
      <c r="D983" s="3"/>
      <c r="E983" s="14"/>
      <c r="H983" s="2"/>
      <c r="I983" s="2"/>
      <c r="J983" s="2"/>
      <c r="K983" s="2"/>
      <c r="L983" s="2"/>
    </row>
    <row r="984" spans="1:12" ht="12.75">
      <c r="A984" s="56"/>
      <c r="B984" s="3"/>
      <c r="C984" s="3"/>
      <c r="D984" s="3"/>
      <c r="E984" s="14"/>
      <c r="H984" s="2"/>
      <c r="I984" s="2"/>
      <c r="J984" s="2"/>
      <c r="K984" s="2"/>
      <c r="L984" s="2"/>
    </row>
    <row r="985" spans="1:12" ht="12.75">
      <c r="A985" s="56"/>
      <c r="B985" s="3"/>
      <c r="C985" s="3"/>
      <c r="D985" s="3"/>
      <c r="E985" s="14"/>
      <c r="H985" s="2"/>
      <c r="I985" s="2"/>
      <c r="J985" s="2"/>
      <c r="K985" s="2"/>
      <c r="L985" s="2"/>
    </row>
    <row r="986" spans="1:12" ht="12.75">
      <c r="A986" s="56"/>
      <c r="B986" s="3"/>
      <c r="C986" s="3"/>
      <c r="D986" s="3"/>
      <c r="E986" s="14"/>
      <c r="H986" s="2"/>
      <c r="I986" s="2"/>
      <c r="J986" s="2"/>
      <c r="K986" s="2"/>
      <c r="L986" s="2"/>
    </row>
    <row r="987" spans="1:12" ht="12.75">
      <c r="A987" s="56"/>
      <c r="B987" s="3"/>
      <c r="C987" s="3"/>
      <c r="D987" s="3"/>
      <c r="E987" s="14"/>
      <c r="H987" s="2"/>
      <c r="I987" s="2"/>
      <c r="J987" s="2"/>
      <c r="K987" s="2"/>
      <c r="L987" s="2"/>
    </row>
    <row r="988" spans="1:12" ht="12.75">
      <c r="A988" s="56"/>
      <c r="B988" s="3"/>
      <c r="C988" s="3"/>
      <c r="D988" s="3"/>
      <c r="E988" s="14"/>
      <c r="H988" s="2"/>
      <c r="I988" s="2"/>
      <c r="J988" s="2"/>
      <c r="K988" s="2"/>
      <c r="L988" s="2"/>
    </row>
    <row r="989" spans="1:12" ht="12.75">
      <c r="A989" s="56"/>
      <c r="B989" s="3"/>
      <c r="C989" s="3"/>
      <c r="D989" s="3"/>
      <c r="E989" s="14"/>
      <c r="H989" s="2"/>
      <c r="I989" s="2"/>
      <c r="J989" s="2"/>
      <c r="K989" s="2"/>
      <c r="L989" s="2"/>
    </row>
    <row r="990" spans="1:12" ht="12.75">
      <c r="A990" s="56"/>
      <c r="B990" s="3"/>
      <c r="C990" s="3"/>
      <c r="D990" s="3"/>
      <c r="E990" s="14"/>
      <c r="H990" s="2"/>
      <c r="I990" s="2"/>
      <c r="J990" s="2"/>
      <c r="K990" s="2"/>
      <c r="L990" s="2"/>
    </row>
    <row r="991" spans="1:12" ht="12.75">
      <c r="A991" s="56"/>
      <c r="B991" s="3"/>
      <c r="C991" s="3"/>
      <c r="D991" s="3"/>
      <c r="E991" s="14"/>
      <c r="H991" s="2"/>
      <c r="I991" s="2"/>
      <c r="J991" s="2"/>
      <c r="K991" s="2"/>
      <c r="L991" s="2"/>
    </row>
    <row r="992" spans="1:12" ht="12.75">
      <c r="A992" s="56"/>
      <c r="B992" s="3"/>
      <c r="C992" s="3"/>
      <c r="D992" s="3"/>
      <c r="E992" s="14"/>
      <c r="H992" s="2"/>
      <c r="I992" s="2"/>
      <c r="J992" s="2"/>
      <c r="K992" s="2"/>
      <c r="L992" s="2"/>
    </row>
    <row r="993" spans="1:12" ht="12.75">
      <c r="A993" s="56"/>
      <c r="B993" s="3"/>
      <c r="C993" s="3"/>
      <c r="D993" s="3"/>
      <c r="E993" s="14"/>
      <c r="H993" s="2"/>
      <c r="I993" s="2"/>
      <c r="J993" s="2"/>
      <c r="K993" s="2"/>
      <c r="L993" s="2"/>
    </row>
    <row r="994" spans="1:12" ht="12.75">
      <c r="A994" s="56"/>
      <c r="B994" s="3"/>
      <c r="C994" s="3"/>
      <c r="D994" s="3"/>
      <c r="E994" s="14"/>
      <c r="H994" s="2"/>
      <c r="I994" s="2"/>
      <c r="J994" s="2"/>
      <c r="K994" s="2"/>
      <c r="L994" s="2"/>
    </row>
    <row r="995" spans="1:12" ht="12.75">
      <c r="A995" s="56"/>
      <c r="B995" s="3"/>
      <c r="C995" s="3"/>
      <c r="D995" s="3"/>
      <c r="E995" s="14"/>
      <c r="H995" s="2"/>
      <c r="I995" s="2"/>
      <c r="J995" s="2"/>
      <c r="K995" s="2"/>
      <c r="L995" s="2"/>
    </row>
    <row r="996" spans="1:12" ht="12.75">
      <c r="A996" s="56"/>
      <c r="B996" s="3"/>
      <c r="C996" s="3"/>
      <c r="D996" s="3"/>
      <c r="E996" s="14"/>
      <c r="H996" s="2"/>
      <c r="I996" s="2"/>
      <c r="J996" s="2"/>
      <c r="K996" s="2"/>
      <c r="L996" s="2"/>
    </row>
    <row r="997" spans="1:12" ht="12.75">
      <c r="A997" s="56"/>
      <c r="B997" s="3"/>
      <c r="C997" s="3"/>
      <c r="D997" s="3"/>
      <c r="E997" s="14"/>
      <c r="H997" s="2"/>
      <c r="I997" s="2"/>
      <c r="J997" s="2"/>
      <c r="K997" s="2"/>
      <c r="L997" s="2"/>
    </row>
    <row r="998" spans="1:12" ht="12.75">
      <c r="A998" s="56"/>
      <c r="B998" s="3"/>
      <c r="C998" s="3"/>
      <c r="D998" s="3"/>
      <c r="E998" s="14"/>
      <c r="H998" s="2"/>
      <c r="I998" s="2"/>
      <c r="J998" s="2"/>
      <c r="K998" s="2"/>
      <c r="L998" s="2"/>
    </row>
    <row r="999" spans="1:12" ht="12.75">
      <c r="A999" s="56"/>
      <c r="B999" s="3"/>
      <c r="C999" s="3"/>
      <c r="D999" s="3"/>
      <c r="E999" s="14"/>
      <c r="H999" s="2"/>
      <c r="I999" s="2"/>
      <c r="J999" s="2"/>
      <c r="K999" s="2"/>
      <c r="L999" s="2"/>
    </row>
    <row r="1000" spans="1:12" ht="12.75">
      <c r="A1000" s="56"/>
      <c r="B1000" s="3"/>
      <c r="C1000" s="3"/>
      <c r="D1000" s="3"/>
      <c r="E1000" s="14"/>
      <c r="H1000" s="2"/>
      <c r="I1000" s="2"/>
      <c r="J1000" s="2"/>
      <c r="K1000" s="2"/>
      <c r="L1000" s="2"/>
    </row>
    <row r="1001" spans="1:12" ht="12.75">
      <c r="A1001" s="56"/>
      <c r="B1001" s="3"/>
      <c r="C1001" s="3"/>
      <c r="D1001" s="3"/>
      <c r="E1001" s="14"/>
      <c r="H1001" s="2"/>
      <c r="I1001" s="2"/>
      <c r="J1001" s="2"/>
      <c r="K1001" s="2"/>
      <c r="L1001" s="2"/>
    </row>
    <row r="1002" spans="1:12" ht="12.75">
      <c r="A1002" s="56"/>
      <c r="B1002" s="3"/>
      <c r="C1002" s="3"/>
      <c r="D1002" s="3"/>
      <c r="E1002" s="14"/>
      <c r="H1002" s="2"/>
      <c r="I1002" s="2"/>
      <c r="J1002" s="2"/>
      <c r="K1002" s="2"/>
      <c r="L1002" s="2"/>
    </row>
    <row r="1003" spans="1:12" ht="12.75">
      <c r="A1003" s="56"/>
      <c r="B1003" s="3"/>
      <c r="C1003" s="3"/>
      <c r="D1003" s="3"/>
      <c r="E1003" s="14"/>
      <c r="H1003" s="2"/>
      <c r="I1003" s="2"/>
      <c r="J1003" s="2"/>
      <c r="K1003" s="2"/>
      <c r="L1003" s="2"/>
    </row>
    <row r="1004" spans="1:12" ht="12.75">
      <c r="A1004" s="56"/>
      <c r="B1004" s="3"/>
      <c r="C1004" s="3"/>
      <c r="D1004" s="3"/>
      <c r="E1004" s="14"/>
      <c r="H1004" s="2"/>
      <c r="I1004" s="2"/>
      <c r="J1004" s="2"/>
      <c r="K1004" s="2"/>
      <c r="L1004" s="2"/>
    </row>
    <row r="1005" spans="1:12" ht="12.75">
      <c r="A1005" s="56"/>
      <c r="B1005" s="3"/>
      <c r="C1005" s="3"/>
      <c r="D1005" s="3"/>
      <c r="E1005" s="14"/>
      <c r="H1005" s="2"/>
      <c r="I1005" s="2"/>
      <c r="J1005" s="2"/>
      <c r="K1005" s="2"/>
      <c r="L1005" s="2"/>
    </row>
    <row r="1006" spans="1:12" ht="12.75">
      <c r="A1006" s="56"/>
      <c r="B1006" s="3"/>
      <c r="C1006" s="3"/>
      <c r="D1006" s="3"/>
      <c r="E1006" s="14"/>
      <c r="H1006" s="2"/>
      <c r="I1006" s="2"/>
      <c r="J1006" s="2"/>
      <c r="K1006" s="2"/>
      <c r="L1006" s="2"/>
    </row>
    <row r="1007" spans="1:12" ht="12.75">
      <c r="A1007" s="56"/>
      <c r="B1007" s="3"/>
      <c r="C1007" s="3"/>
      <c r="D1007" s="3"/>
      <c r="E1007" s="14"/>
      <c r="H1007" s="2"/>
      <c r="I1007" s="2"/>
      <c r="J1007" s="2"/>
      <c r="K1007" s="2"/>
      <c r="L1007" s="2"/>
    </row>
    <row r="1008" spans="1:12" ht="12.75">
      <c r="A1008" s="56"/>
      <c r="B1008" s="3"/>
      <c r="C1008" s="3"/>
      <c r="D1008" s="3"/>
      <c r="E1008" s="14"/>
      <c r="H1008" s="2"/>
      <c r="I1008" s="2"/>
      <c r="J1008" s="2"/>
      <c r="K1008" s="2"/>
      <c r="L1008" s="2"/>
    </row>
    <row r="1009" spans="1:12" ht="12.75">
      <c r="A1009" s="56"/>
      <c r="B1009" s="3"/>
      <c r="C1009" s="3"/>
      <c r="D1009" s="3"/>
      <c r="E1009" s="14"/>
      <c r="H1009" s="2"/>
      <c r="I1009" s="2"/>
      <c r="J1009" s="2"/>
      <c r="K1009" s="2"/>
      <c r="L1009" s="2"/>
    </row>
    <row r="1010" spans="1:12" ht="12.75">
      <c r="A1010" s="56"/>
      <c r="B1010" s="3"/>
      <c r="C1010" s="3"/>
      <c r="D1010" s="3"/>
      <c r="E1010" s="14"/>
      <c r="H1010" s="2"/>
      <c r="I1010" s="2"/>
      <c r="J1010" s="2"/>
      <c r="K1010" s="2"/>
      <c r="L1010" s="2"/>
    </row>
    <row r="1011" spans="1:12" ht="12.75">
      <c r="A1011" s="56"/>
      <c r="B1011" s="3"/>
      <c r="C1011" s="3"/>
      <c r="D1011" s="3"/>
      <c r="E1011" s="14"/>
      <c r="H1011" s="2"/>
      <c r="I1011" s="2"/>
      <c r="J1011" s="2"/>
      <c r="K1011" s="2"/>
      <c r="L1011" s="2"/>
    </row>
    <row r="1012" spans="1:12" ht="12.75">
      <c r="A1012" s="56"/>
      <c r="B1012" s="3"/>
      <c r="C1012" s="3"/>
      <c r="D1012" s="3"/>
      <c r="E1012" s="14"/>
      <c r="H1012" s="2"/>
      <c r="I1012" s="2"/>
      <c r="J1012" s="2"/>
      <c r="K1012" s="2"/>
      <c r="L1012" s="2"/>
    </row>
    <row r="1013" spans="1:12" ht="12.75">
      <c r="A1013" s="56"/>
      <c r="B1013" s="3"/>
      <c r="C1013" s="3"/>
      <c r="D1013" s="3"/>
      <c r="E1013" s="14"/>
      <c r="H1013" s="2"/>
      <c r="I1013" s="2"/>
      <c r="J1013" s="2"/>
      <c r="K1013" s="2"/>
      <c r="L1013" s="2"/>
    </row>
    <row r="1014" spans="1:12" ht="12.75">
      <c r="A1014" s="56"/>
      <c r="B1014" s="3"/>
      <c r="C1014" s="3"/>
      <c r="D1014" s="3"/>
      <c r="E1014" s="14"/>
      <c r="H1014" s="2"/>
      <c r="I1014" s="2"/>
      <c r="J1014" s="2"/>
      <c r="K1014" s="2"/>
      <c r="L1014" s="2"/>
    </row>
    <row r="1015" spans="1:12" ht="12.75">
      <c r="A1015" s="56"/>
      <c r="B1015" s="3"/>
      <c r="C1015" s="3"/>
      <c r="D1015" s="3"/>
      <c r="E1015" s="14"/>
      <c r="H1015" s="2"/>
      <c r="I1015" s="2"/>
      <c r="J1015" s="2"/>
      <c r="K1015" s="2"/>
      <c r="L1015" s="2"/>
    </row>
    <row r="1016" spans="1:12" ht="12.75">
      <c r="A1016" s="56"/>
      <c r="B1016" s="3"/>
      <c r="C1016" s="3"/>
      <c r="D1016" s="3"/>
      <c r="E1016" s="14"/>
      <c r="H1016" s="2"/>
      <c r="I1016" s="2"/>
      <c r="J1016" s="2"/>
      <c r="K1016" s="2"/>
      <c r="L1016" s="2"/>
    </row>
    <row r="1017" spans="1:12" ht="12.75">
      <c r="A1017" s="56"/>
      <c r="B1017" s="3"/>
      <c r="C1017" s="3"/>
      <c r="D1017" s="3"/>
      <c r="E1017" s="14"/>
      <c r="H1017" s="2"/>
      <c r="I1017" s="2"/>
      <c r="J1017" s="2"/>
      <c r="K1017" s="2"/>
      <c r="L1017" s="2"/>
    </row>
    <row r="1018" spans="1:12" ht="12.75">
      <c r="A1018" s="56"/>
      <c r="B1018" s="3"/>
      <c r="C1018" s="3"/>
      <c r="D1018" s="3"/>
      <c r="E1018" s="14"/>
      <c r="H1018" s="2"/>
      <c r="I1018" s="2"/>
      <c r="J1018" s="2"/>
      <c r="K1018" s="2"/>
      <c r="L1018" s="2"/>
    </row>
    <row r="1019" spans="1:12" ht="12.75">
      <c r="A1019" s="56"/>
      <c r="B1019" s="3"/>
      <c r="C1019" s="3"/>
      <c r="D1019" s="3"/>
      <c r="E1019" s="14"/>
      <c r="H1019" s="2"/>
      <c r="I1019" s="2"/>
      <c r="J1019" s="2"/>
      <c r="K1019" s="2"/>
      <c r="L1019" s="2"/>
    </row>
    <row r="1020" spans="1:12" ht="12.75">
      <c r="A1020" s="56"/>
      <c r="B1020" s="3"/>
      <c r="C1020" s="3"/>
      <c r="D1020" s="3"/>
      <c r="E1020" s="14"/>
      <c r="H1020" s="2"/>
      <c r="I1020" s="2"/>
      <c r="J1020" s="2"/>
      <c r="K1020" s="2"/>
      <c r="L1020" s="2"/>
    </row>
    <row r="1021" spans="1:12" ht="12.75">
      <c r="A1021" s="56"/>
      <c r="B1021" s="3"/>
      <c r="C1021" s="3"/>
      <c r="D1021" s="3"/>
      <c r="E1021" s="14"/>
      <c r="H1021" s="2"/>
      <c r="I1021" s="2"/>
      <c r="J1021" s="2"/>
      <c r="K1021" s="2"/>
      <c r="L1021" s="2"/>
    </row>
    <row r="1022" spans="1:12" ht="12.75">
      <c r="A1022" s="56"/>
      <c r="B1022" s="3"/>
      <c r="C1022" s="3"/>
      <c r="D1022" s="3"/>
      <c r="E1022" s="14"/>
      <c r="H1022" s="2"/>
      <c r="I1022" s="2"/>
      <c r="J1022" s="2"/>
      <c r="K1022" s="2"/>
      <c r="L1022" s="2"/>
    </row>
    <row r="1023" spans="1:12" ht="12.75">
      <c r="A1023" s="56"/>
      <c r="B1023" s="3"/>
      <c r="C1023" s="3"/>
      <c r="D1023" s="3"/>
      <c r="E1023" s="14"/>
      <c r="H1023" s="2"/>
      <c r="I1023" s="2"/>
      <c r="J1023" s="2"/>
      <c r="K1023" s="2"/>
      <c r="L1023" s="2"/>
    </row>
    <row r="1024" spans="1:12" ht="12.75">
      <c r="A1024" s="56"/>
      <c r="B1024" s="3"/>
      <c r="C1024" s="3"/>
      <c r="D1024" s="3"/>
      <c r="E1024" s="14"/>
      <c r="H1024" s="2"/>
      <c r="I1024" s="2"/>
      <c r="J1024" s="2"/>
      <c r="K1024" s="2"/>
      <c r="L1024" s="2"/>
    </row>
    <row r="1025" spans="1:12" ht="12.75">
      <c r="A1025" s="56"/>
      <c r="B1025" s="3"/>
      <c r="C1025" s="3"/>
      <c r="D1025" s="3"/>
      <c r="E1025" s="14"/>
      <c r="H1025" s="2"/>
      <c r="I1025" s="2"/>
      <c r="J1025" s="2"/>
      <c r="K1025" s="2"/>
      <c r="L1025" s="2"/>
    </row>
    <row r="1026" spans="1:12" ht="12.75">
      <c r="A1026" s="56"/>
      <c r="B1026" s="3"/>
      <c r="C1026" s="3"/>
      <c r="D1026" s="3"/>
      <c r="E1026" s="14"/>
      <c r="H1026" s="2"/>
      <c r="I1026" s="2"/>
      <c r="J1026" s="2"/>
      <c r="K1026" s="2"/>
      <c r="L1026" s="2"/>
    </row>
    <row r="1027" spans="1:12" ht="12.75">
      <c r="A1027" s="56"/>
      <c r="B1027" s="3"/>
      <c r="C1027" s="3"/>
      <c r="D1027" s="3"/>
      <c r="E1027" s="14"/>
      <c r="H1027" s="2"/>
      <c r="I1027" s="2"/>
      <c r="J1027" s="2"/>
      <c r="K1027" s="2"/>
      <c r="L1027" s="2"/>
    </row>
    <row r="1028" spans="1:12" ht="12.75">
      <c r="A1028" s="56"/>
      <c r="B1028" s="3"/>
      <c r="C1028" s="3"/>
      <c r="D1028" s="3"/>
      <c r="E1028" s="14"/>
      <c r="H1028" s="2"/>
      <c r="I1028" s="2"/>
      <c r="J1028" s="2"/>
      <c r="K1028" s="2"/>
      <c r="L1028" s="2"/>
    </row>
    <row r="1029" spans="1:12" ht="12.75">
      <c r="A1029" s="56"/>
      <c r="B1029" s="3"/>
      <c r="C1029" s="3"/>
      <c r="D1029" s="3"/>
      <c r="E1029" s="14"/>
      <c r="H1029" s="2"/>
      <c r="I1029" s="2"/>
      <c r="J1029" s="2"/>
      <c r="K1029" s="2"/>
      <c r="L1029" s="2"/>
    </row>
    <row r="1030" spans="1:12" ht="12.75">
      <c r="A1030" s="56"/>
      <c r="B1030" s="3"/>
      <c r="C1030" s="3"/>
      <c r="D1030" s="3"/>
      <c r="E1030" s="14"/>
      <c r="H1030" s="2"/>
      <c r="I1030" s="2"/>
      <c r="J1030" s="2"/>
      <c r="K1030" s="2"/>
      <c r="L1030" s="2"/>
    </row>
    <row r="1031" spans="1:12" ht="12.75">
      <c r="A1031" s="56"/>
      <c r="B1031" s="3"/>
      <c r="C1031" s="3"/>
      <c r="D1031" s="3"/>
      <c r="E1031" s="14"/>
      <c r="H1031" s="2"/>
      <c r="I1031" s="2"/>
      <c r="J1031" s="2"/>
      <c r="K1031" s="2"/>
      <c r="L1031" s="2"/>
    </row>
    <row r="1032" spans="1:12" ht="12.75">
      <c r="A1032" s="56"/>
      <c r="B1032" s="3"/>
      <c r="C1032" s="3"/>
      <c r="D1032" s="3"/>
      <c r="E1032" s="14"/>
      <c r="H1032" s="2"/>
      <c r="I1032" s="2"/>
      <c r="J1032" s="2"/>
      <c r="K1032" s="2"/>
      <c r="L1032" s="2"/>
    </row>
    <row r="1033" spans="1:12" ht="12.75">
      <c r="A1033" s="56"/>
      <c r="B1033" s="3"/>
      <c r="C1033" s="3"/>
      <c r="D1033" s="3"/>
      <c r="E1033" s="14"/>
      <c r="H1033" s="2"/>
      <c r="I1033" s="2"/>
      <c r="J1033" s="2"/>
      <c r="K1033" s="2"/>
      <c r="L1033" s="2"/>
    </row>
    <row r="1034" spans="1:12" ht="12.75">
      <c r="A1034" s="56"/>
      <c r="B1034" s="3"/>
      <c r="C1034" s="3"/>
      <c r="D1034" s="3"/>
      <c r="E1034" s="14"/>
      <c r="H1034" s="2"/>
      <c r="I1034" s="2"/>
      <c r="J1034" s="2"/>
      <c r="K1034" s="2"/>
      <c r="L1034" s="2"/>
    </row>
    <row r="1035" spans="1:12" ht="12.75">
      <c r="A1035" s="56"/>
      <c r="B1035" s="3"/>
      <c r="C1035" s="3"/>
      <c r="D1035" s="3"/>
      <c r="E1035" s="14"/>
      <c r="H1035" s="2"/>
      <c r="I1035" s="2"/>
      <c r="J1035" s="2"/>
      <c r="K1035" s="2"/>
      <c r="L1035" s="2"/>
    </row>
    <row r="1036" spans="1:12" ht="12.75">
      <c r="A1036" s="56"/>
      <c r="B1036" s="3"/>
      <c r="C1036" s="3"/>
      <c r="D1036" s="3"/>
      <c r="E1036" s="14"/>
      <c r="H1036" s="2"/>
      <c r="I1036" s="2"/>
      <c r="J1036" s="2"/>
      <c r="K1036" s="2"/>
      <c r="L1036" s="2"/>
    </row>
    <row r="1037" spans="1:12" ht="12.75">
      <c r="A1037" s="56"/>
      <c r="B1037" s="3"/>
      <c r="C1037" s="3"/>
      <c r="D1037" s="3"/>
      <c r="E1037" s="14"/>
      <c r="H1037" s="2"/>
      <c r="I1037" s="2"/>
      <c r="J1037" s="2"/>
      <c r="K1037" s="2"/>
      <c r="L1037" s="2"/>
    </row>
    <row r="1038" spans="1:12" ht="12.75">
      <c r="A1038" s="56"/>
      <c r="B1038" s="3"/>
      <c r="C1038" s="3"/>
      <c r="D1038" s="3"/>
      <c r="E1038" s="14"/>
      <c r="H1038" s="2"/>
      <c r="I1038" s="2"/>
      <c r="J1038" s="2"/>
      <c r="K1038" s="2"/>
      <c r="L1038" s="2"/>
    </row>
    <row r="1039" spans="1:12" ht="12.75">
      <c r="A1039" s="56"/>
      <c r="B1039" s="3"/>
      <c r="C1039" s="3"/>
      <c r="D1039" s="3"/>
      <c r="E1039" s="14"/>
      <c r="H1039" s="2"/>
      <c r="I1039" s="2"/>
      <c r="J1039" s="2"/>
      <c r="K1039" s="2"/>
      <c r="L1039" s="2"/>
    </row>
    <row r="1040" spans="1:12" ht="12.75">
      <c r="A1040" s="56"/>
      <c r="B1040" s="3"/>
      <c r="C1040" s="3"/>
      <c r="D1040" s="3"/>
      <c r="E1040" s="14"/>
      <c r="H1040" s="2"/>
      <c r="I1040" s="2"/>
      <c r="J1040" s="2"/>
      <c r="K1040" s="2"/>
      <c r="L1040" s="2"/>
    </row>
    <row r="1041" spans="1:12" ht="12.75">
      <c r="A1041" s="56"/>
      <c r="B1041" s="3"/>
      <c r="C1041" s="3"/>
      <c r="D1041" s="3"/>
      <c r="E1041" s="14"/>
      <c r="H1041" s="2"/>
      <c r="I1041" s="2"/>
      <c r="J1041" s="2"/>
      <c r="K1041" s="2"/>
      <c r="L1041" s="2"/>
    </row>
    <row r="1042" spans="1:12" ht="12.75">
      <c r="A1042" s="56"/>
      <c r="B1042" s="3"/>
      <c r="C1042" s="3"/>
      <c r="D1042" s="3"/>
      <c r="E1042" s="14"/>
      <c r="H1042" s="2"/>
      <c r="I1042" s="2"/>
      <c r="J1042" s="2"/>
      <c r="K1042" s="2"/>
      <c r="L1042" s="2"/>
    </row>
    <row r="1043" spans="1:12" ht="12.75">
      <c r="A1043" s="56"/>
      <c r="B1043" s="3"/>
      <c r="C1043" s="3"/>
      <c r="D1043" s="3"/>
      <c r="E1043" s="14"/>
      <c r="H1043" s="2"/>
      <c r="I1043" s="2"/>
      <c r="J1043" s="2"/>
      <c r="K1043" s="2"/>
      <c r="L1043" s="2"/>
    </row>
    <row r="1044" spans="1:12" ht="12.75">
      <c r="A1044" s="56"/>
      <c r="B1044" s="3"/>
      <c r="C1044" s="3"/>
      <c r="D1044" s="3"/>
      <c r="E1044" s="14"/>
      <c r="H1044" s="2"/>
      <c r="I1044" s="2"/>
      <c r="J1044" s="2"/>
      <c r="K1044" s="2"/>
      <c r="L1044" s="2"/>
    </row>
    <row r="1045" spans="1:12" ht="12.75">
      <c r="A1045" s="56"/>
      <c r="B1045" s="3"/>
      <c r="C1045" s="3"/>
      <c r="D1045" s="3"/>
      <c r="E1045" s="14"/>
      <c r="H1045" s="2"/>
      <c r="I1045" s="2"/>
      <c r="J1045" s="2"/>
      <c r="K1045" s="2"/>
      <c r="L1045" s="2"/>
    </row>
    <row r="1046" spans="1:12" ht="12.75">
      <c r="A1046" s="56"/>
      <c r="B1046" s="3"/>
      <c r="C1046" s="3"/>
      <c r="D1046" s="3"/>
      <c r="E1046" s="14"/>
      <c r="H1046" s="2"/>
      <c r="I1046" s="2"/>
      <c r="J1046" s="2"/>
      <c r="K1046" s="2"/>
      <c r="L1046" s="2"/>
    </row>
    <row r="1047" spans="1:12" ht="12.75">
      <c r="A1047" s="56"/>
      <c r="B1047" s="3"/>
      <c r="C1047" s="3"/>
      <c r="D1047" s="3"/>
      <c r="E1047" s="14"/>
      <c r="H1047" s="2"/>
      <c r="I1047" s="2"/>
      <c r="J1047" s="2"/>
      <c r="K1047" s="2"/>
      <c r="L1047" s="2"/>
    </row>
    <row r="1048" spans="1:12" ht="12.75">
      <c r="A1048" s="56"/>
      <c r="B1048" s="3"/>
      <c r="C1048" s="3"/>
      <c r="D1048" s="3"/>
      <c r="E1048" s="14"/>
      <c r="H1048" s="2"/>
      <c r="I1048" s="2"/>
      <c r="J1048" s="2"/>
      <c r="K1048" s="2"/>
      <c r="L1048" s="2"/>
    </row>
    <row r="1049" spans="1:12" ht="12.75">
      <c r="A1049" s="56"/>
      <c r="B1049" s="3"/>
      <c r="C1049" s="3"/>
      <c r="D1049" s="3"/>
      <c r="E1049" s="14"/>
      <c r="H1049" s="2"/>
      <c r="I1049" s="2"/>
      <c r="J1049" s="2"/>
      <c r="K1049" s="2"/>
      <c r="L1049" s="2"/>
    </row>
    <row r="1050" spans="1:12" ht="12.75">
      <c r="A1050" s="56"/>
      <c r="B1050" s="3"/>
      <c r="C1050" s="3"/>
      <c r="D1050" s="3"/>
      <c r="E1050" s="14"/>
      <c r="H1050" s="2"/>
      <c r="I1050" s="2"/>
      <c r="J1050" s="2"/>
      <c r="K1050" s="2"/>
      <c r="L1050" s="2"/>
    </row>
    <row r="1051" spans="1:12" ht="12.75">
      <c r="A1051" s="56"/>
      <c r="B1051" s="3"/>
      <c r="C1051" s="3"/>
      <c r="D1051" s="3"/>
      <c r="E1051" s="14"/>
      <c r="H1051" s="2"/>
      <c r="I1051" s="2"/>
      <c r="J1051" s="2"/>
      <c r="K1051" s="2"/>
      <c r="L1051" s="2"/>
    </row>
    <row r="1052" spans="1:12" ht="12.75">
      <c r="A1052" s="56"/>
      <c r="B1052" s="3"/>
      <c r="C1052" s="3"/>
      <c r="D1052" s="3"/>
      <c r="E1052" s="14"/>
      <c r="H1052" s="2"/>
      <c r="I1052" s="2"/>
      <c r="J1052" s="2"/>
      <c r="K1052" s="2"/>
      <c r="L1052" s="2"/>
    </row>
    <row r="1053" spans="1:12" ht="12.75">
      <c r="A1053" s="56"/>
      <c r="B1053" s="3"/>
      <c r="C1053" s="3"/>
      <c r="D1053" s="3"/>
      <c r="E1053" s="14"/>
      <c r="H1053" s="2"/>
      <c r="I1053" s="2"/>
      <c r="J1053" s="2"/>
      <c r="K1053" s="2"/>
      <c r="L1053" s="2"/>
    </row>
    <row r="1054" spans="1:12" ht="12.75">
      <c r="A1054" s="56"/>
      <c r="B1054" s="3"/>
      <c r="C1054" s="3"/>
      <c r="D1054" s="3"/>
      <c r="E1054" s="14"/>
      <c r="H1054" s="2"/>
      <c r="I1054" s="2"/>
      <c r="J1054" s="2"/>
      <c r="K1054" s="2"/>
      <c r="L1054" s="2"/>
    </row>
    <row r="1055" spans="1:12" ht="12.75">
      <c r="A1055" s="56"/>
      <c r="B1055" s="3"/>
      <c r="C1055" s="3"/>
      <c r="D1055" s="3"/>
      <c r="E1055" s="14"/>
      <c r="H1055" s="2"/>
      <c r="I1055" s="2"/>
      <c r="J1055" s="2"/>
      <c r="K1055" s="2"/>
      <c r="L1055" s="2"/>
    </row>
    <row r="1056" spans="1:12" ht="12.75">
      <c r="A1056" s="56"/>
      <c r="B1056" s="3"/>
      <c r="C1056" s="3"/>
      <c r="D1056" s="3"/>
      <c r="E1056" s="14"/>
      <c r="H1056" s="2"/>
      <c r="I1056" s="2"/>
      <c r="J1056" s="2"/>
      <c r="K1056" s="2"/>
      <c r="L1056" s="2"/>
    </row>
    <row r="1057" spans="1:12" ht="12.75">
      <c r="A1057" s="56"/>
      <c r="B1057" s="3"/>
      <c r="C1057" s="3"/>
      <c r="D1057" s="3"/>
      <c r="E1057" s="14"/>
      <c r="H1057" s="2"/>
      <c r="I1057" s="2"/>
      <c r="J1057" s="2"/>
      <c r="K1057" s="2"/>
      <c r="L1057" s="2"/>
    </row>
    <row r="1058" spans="1:12" ht="12.75">
      <c r="A1058" s="56"/>
      <c r="B1058" s="3"/>
      <c r="C1058" s="3"/>
      <c r="D1058" s="3"/>
      <c r="E1058" s="14"/>
      <c r="H1058" s="2"/>
      <c r="I1058" s="2"/>
      <c r="J1058" s="2"/>
      <c r="K1058" s="2"/>
      <c r="L1058" s="2"/>
    </row>
    <row r="1059" spans="1:12" ht="12.75">
      <c r="A1059" s="56"/>
      <c r="B1059" s="3"/>
      <c r="C1059" s="3"/>
      <c r="D1059" s="3"/>
      <c r="E1059" s="14"/>
      <c r="H1059" s="2"/>
      <c r="I1059" s="2"/>
      <c r="J1059" s="2"/>
      <c r="K1059" s="2"/>
      <c r="L1059" s="2"/>
    </row>
    <row r="1060" spans="1:12" ht="12.75">
      <c r="A1060" s="56"/>
      <c r="B1060" s="3"/>
      <c r="C1060" s="3"/>
      <c r="D1060" s="3"/>
      <c r="E1060" s="14"/>
      <c r="H1060" s="2"/>
      <c r="I1060" s="2"/>
      <c r="J1060" s="2"/>
      <c r="K1060" s="2"/>
      <c r="L1060" s="2"/>
    </row>
    <row r="1061" spans="1:12" ht="12.75">
      <c r="A1061" s="56"/>
      <c r="B1061" s="3"/>
      <c r="C1061" s="3"/>
      <c r="D1061" s="3"/>
      <c r="E1061" s="14"/>
      <c r="H1061" s="2"/>
      <c r="I1061" s="2"/>
      <c r="J1061" s="2"/>
      <c r="K1061" s="2"/>
      <c r="L1061" s="2"/>
    </row>
    <row r="1062" spans="1:12" ht="12.75">
      <c r="A1062" s="56"/>
      <c r="B1062" s="3"/>
      <c r="C1062" s="3"/>
      <c r="D1062" s="3"/>
      <c r="E1062" s="14"/>
      <c r="H1062" s="2"/>
      <c r="I1062" s="2"/>
      <c r="J1062" s="2"/>
      <c r="K1062" s="2"/>
      <c r="L1062" s="2"/>
    </row>
    <row r="1063" spans="1:12" ht="12.75">
      <c r="A1063" s="56"/>
      <c r="B1063" s="3"/>
      <c r="C1063" s="3"/>
      <c r="D1063" s="3"/>
      <c r="E1063" s="14"/>
      <c r="H1063" s="2"/>
      <c r="I1063" s="2"/>
      <c r="J1063" s="2"/>
      <c r="K1063" s="2"/>
      <c r="L1063" s="2"/>
    </row>
    <row r="1064" spans="1:12" ht="12.75">
      <c r="A1064" s="56"/>
      <c r="B1064" s="3"/>
      <c r="C1064" s="3"/>
      <c r="D1064" s="3"/>
      <c r="E1064" s="14"/>
      <c r="H1064" s="2"/>
      <c r="I1064" s="2"/>
      <c r="J1064" s="2"/>
      <c r="K1064" s="2"/>
      <c r="L1064" s="2"/>
    </row>
    <row r="1065" spans="1:12" ht="12.75">
      <c r="A1065" s="56"/>
      <c r="B1065" s="3"/>
      <c r="C1065" s="3"/>
      <c r="D1065" s="3"/>
      <c r="E1065" s="14"/>
      <c r="H1065" s="2"/>
      <c r="I1065" s="2"/>
      <c r="J1065" s="2"/>
      <c r="K1065" s="2"/>
      <c r="L1065" s="2"/>
    </row>
    <row r="1066" spans="1:12" ht="12.75">
      <c r="A1066" s="56"/>
      <c r="B1066" s="3"/>
      <c r="C1066" s="3"/>
      <c r="D1066" s="3"/>
      <c r="E1066" s="14"/>
      <c r="H1066" s="2"/>
      <c r="I1066" s="2"/>
      <c r="J1066" s="2"/>
      <c r="K1066" s="2"/>
      <c r="L1066" s="2"/>
    </row>
    <row r="1067" spans="1:12" ht="12.75">
      <c r="A1067" s="56"/>
      <c r="B1067" s="3"/>
      <c r="C1067" s="3"/>
      <c r="D1067" s="3"/>
      <c r="E1067" s="14"/>
      <c r="H1067" s="2"/>
      <c r="I1067" s="2"/>
      <c r="J1067" s="2"/>
      <c r="K1067" s="2"/>
      <c r="L1067" s="2"/>
    </row>
    <row r="1068" spans="1:12" ht="12.75">
      <c r="A1068" s="56"/>
      <c r="B1068" s="3"/>
      <c r="C1068" s="3"/>
      <c r="D1068" s="3"/>
      <c r="E1068" s="14"/>
      <c r="H1068" s="2"/>
      <c r="I1068" s="2"/>
      <c r="J1068" s="2"/>
      <c r="K1068" s="2"/>
      <c r="L1068" s="2"/>
    </row>
    <row r="1069" spans="1:12" ht="12.75">
      <c r="A1069" s="56"/>
      <c r="B1069" s="3"/>
      <c r="C1069" s="3"/>
      <c r="D1069" s="3"/>
      <c r="E1069" s="14"/>
      <c r="H1069" s="2"/>
      <c r="I1069" s="2"/>
      <c r="J1069" s="2"/>
      <c r="K1069" s="2"/>
      <c r="L1069" s="2"/>
    </row>
    <row r="1070" spans="1:12" ht="12.75">
      <c r="A1070" s="56"/>
      <c r="B1070" s="3"/>
      <c r="C1070" s="3"/>
      <c r="D1070" s="3"/>
      <c r="E1070" s="14"/>
      <c r="H1070" s="2"/>
      <c r="I1070" s="2"/>
      <c r="J1070" s="2"/>
      <c r="K1070" s="2"/>
      <c r="L1070" s="2"/>
    </row>
    <row r="1071" spans="1:12" ht="12.75">
      <c r="A1071" s="56"/>
      <c r="B1071" s="3"/>
      <c r="C1071" s="3"/>
      <c r="D1071" s="3"/>
      <c r="E1071" s="14"/>
      <c r="H1071" s="2"/>
      <c r="I1071" s="2"/>
      <c r="J1071" s="2"/>
      <c r="K1071" s="2"/>
      <c r="L1071" s="2"/>
    </row>
    <row r="1072" spans="1:12" ht="12.75">
      <c r="A1072" s="56"/>
      <c r="B1072" s="3"/>
      <c r="C1072" s="3"/>
      <c r="D1072" s="3"/>
      <c r="E1072" s="14"/>
      <c r="H1072" s="2"/>
      <c r="I1072" s="2"/>
      <c r="J1072" s="2"/>
      <c r="K1072" s="2"/>
      <c r="L1072" s="2"/>
    </row>
    <row r="1073" spans="1:12" ht="12.75">
      <c r="A1073" s="56"/>
      <c r="B1073" s="3"/>
      <c r="C1073" s="3"/>
      <c r="D1073" s="3"/>
      <c r="E1073" s="14"/>
      <c r="H1073" s="2"/>
      <c r="I1073" s="2"/>
      <c r="J1073" s="2"/>
      <c r="K1073" s="2"/>
      <c r="L1073" s="2"/>
    </row>
    <row r="1074" spans="1:12" ht="12.75">
      <c r="A1074" s="56"/>
      <c r="B1074" s="3"/>
      <c r="C1074" s="3"/>
      <c r="D1074" s="3"/>
      <c r="E1074" s="14"/>
      <c r="H1074" s="2"/>
      <c r="I1074" s="2"/>
      <c r="J1074" s="2"/>
      <c r="K1074" s="2"/>
      <c r="L1074" s="2"/>
    </row>
    <row r="1075" spans="1:12" ht="12.75">
      <c r="A1075" s="56"/>
      <c r="B1075" s="3"/>
      <c r="C1075" s="3"/>
      <c r="D1075" s="3"/>
      <c r="E1075" s="14"/>
      <c r="H1075" s="2"/>
      <c r="I1075" s="2"/>
      <c r="J1075" s="2"/>
      <c r="K1075" s="2"/>
      <c r="L1075" s="2"/>
    </row>
    <row r="1076" spans="1:12" ht="12.75">
      <c r="A1076" s="56"/>
      <c r="B1076" s="3"/>
      <c r="C1076" s="3"/>
      <c r="D1076" s="3"/>
      <c r="E1076" s="14"/>
      <c r="H1076" s="2"/>
      <c r="I1076" s="2"/>
      <c r="J1076" s="2"/>
      <c r="K1076" s="2"/>
      <c r="L1076" s="2"/>
    </row>
    <row r="1077" spans="1:12" ht="12.75">
      <c r="A1077" s="56"/>
      <c r="B1077" s="3"/>
      <c r="C1077" s="3"/>
      <c r="D1077" s="3"/>
      <c r="E1077" s="14"/>
      <c r="H1077" s="2"/>
      <c r="I1077" s="2"/>
      <c r="J1077" s="2"/>
      <c r="K1077" s="2"/>
      <c r="L1077" s="2"/>
    </row>
    <row r="1078" spans="1:12" ht="12.75">
      <c r="A1078" s="56"/>
      <c r="B1078" s="3"/>
      <c r="C1078" s="3"/>
      <c r="D1078" s="3"/>
      <c r="E1078" s="14"/>
      <c r="H1078" s="2"/>
      <c r="I1078" s="2"/>
      <c r="J1078" s="2"/>
      <c r="K1078" s="2"/>
      <c r="L1078" s="2"/>
    </row>
    <row r="1079" spans="1:12" ht="12.75">
      <c r="A1079" s="56"/>
      <c r="B1079" s="3"/>
      <c r="C1079" s="3"/>
      <c r="D1079" s="3"/>
      <c r="E1079" s="14"/>
      <c r="H1079" s="2"/>
      <c r="I1079" s="2"/>
      <c r="J1079" s="2"/>
      <c r="K1079" s="2"/>
      <c r="L1079" s="2"/>
    </row>
    <row r="1080" spans="1:12" ht="12.75">
      <c r="A1080" s="56"/>
      <c r="B1080" s="3"/>
      <c r="C1080" s="3"/>
      <c r="D1080" s="3"/>
      <c r="E1080" s="14"/>
      <c r="H1080" s="2"/>
      <c r="I1080" s="2"/>
      <c r="J1080" s="2"/>
      <c r="K1080" s="2"/>
      <c r="L1080" s="2"/>
    </row>
    <row r="1081" spans="1:12" ht="12.75">
      <c r="A1081" s="56"/>
      <c r="B1081" s="3"/>
      <c r="C1081" s="3"/>
      <c r="D1081" s="3"/>
      <c r="E1081" s="14"/>
      <c r="H1081" s="2"/>
      <c r="I1081" s="2"/>
      <c r="J1081" s="2"/>
      <c r="K1081" s="2"/>
      <c r="L1081" s="2"/>
    </row>
    <row r="1082" spans="1:12" ht="12.75">
      <c r="A1082" s="56"/>
      <c r="B1082" s="3"/>
      <c r="C1082" s="3"/>
      <c r="D1082" s="3"/>
      <c r="E1082" s="14"/>
      <c r="H1082" s="2"/>
      <c r="I1082" s="2"/>
      <c r="J1082" s="2"/>
      <c r="K1082" s="2"/>
      <c r="L1082" s="2"/>
    </row>
    <row r="1083" spans="1:12" ht="12.75">
      <c r="A1083" s="56"/>
      <c r="B1083" s="3"/>
      <c r="C1083" s="3"/>
      <c r="D1083" s="3"/>
      <c r="E1083" s="14"/>
      <c r="H1083" s="2"/>
      <c r="I1083" s="2"/>
      <c r="J1083" s="2"/>
      <c r="K1083" s="2"/>
      <c r="L1083" s="2"/>
    </row>
    <row r="1084" spans="1:12" ht="12.75">
      <c r="A1084" s="56"/>
      <c r="B1084" s="3"/>
      <c r="C1084" s="3"/>
      <c r="D1084" s="3"/>
      <c r="E1084" s="14"/>
      <c r="H1084" s="2"/>
      <c r="I1084" s="2"/>
      <c r="J1084" s="2"/>
      <c r="K1084" s="2"/>
      <c r="L1084" s="2"/>
    </row>
    <row r="1085" spans="1:12" ht="12.75">
      <c r="A1085" s="56"/>
      <c r="B1085" s="3"/>
      <c r="C1085" s="3"/>
      <c r="D1085" s="3"/>
      <c r="E1085" s="14"/>
      <c r="H1085" s="2"/>
      <c r="I1085" s="2"/>
      <c r="J1085" s="2"/>
      <c r="K1085" s="2"/>
      <c r="L1085" s="2"/>
    </row>
    <row r="1086" spans="1:12" ht="12.75">
      <c r="A1086" s="56"/>
      <c r="B1086" s="3"/>
      <c r="C1086" s="3"/>
      <c r="D1086" s="3"/>
      <c r="E1086" s="14"/>
      <c r="H1086" s="2"/>
      <c r="I1086" s="2"/>
      <c r="J1086" s="2"/>
      <c r="K1086" s="2"/>
      <c r="L1086" s="2"/>
    </row>
    <row r="1087" spans="1:12" ht="12.75">
      <c r="A1087" s="56"/>
      <c r="B1087" s="3"/>
      <c r="C1087" s="3"/>
      <c r="D1087" s="3"/>
      <c r="E1087" s="14"/>
      <c r="H1087" s="2"/>
      <c r="I1087" s="2"/>
      <c r="J1087" s="2"/>
      <c r="K1087" s="2"/>
      <c r="L1087" s="2"/>
    </row>
    <row r="1088" spans="1:12" ht="12.75">
      <c r="A1088" s="56"/>
      <c r="B1088" s="3"/>
      <c r="C1088" s="3"/>
      <c r="D1088" s="3"/>
      <c r="E1088" s="14"/>
      <c r="H1088" s="2"/>
      <c r="I1088" s="2"/>
      <c r="J1088" s="2"/>
      <c r="K1088" s="2"/>
      <c r="L1088" s="2"/>
    </row>
    <row r="1089" spans="1:12" ht="12.75">
      <c r="A1089" s="56"/>
      <c r="B1089" s="3"/>
      <c r="C1089" s="3"/>
      <c r="D1089" s="3"/>
      <c r="E1089" s="14"/>
      <c r="H1089" s="2"/>
      <c r="I1089" s="2"/>
      <c r="J1089" s="2"/>
      <c r="K1089" s="2"/>
      <c r="L1089" s="2"/>
    </row>
    <row r="1090" spans="1:12" ht="12.75">
      <c r="A1090" s="56"/>
      <c r="B1090" s="3"/>
      <c r="C1090" s="3"/>
      <c r="D1090" s="3"/>
      <c r="E1090" s="14"/>
      <c r="H1090" s="2"/>
      <c r="I1090" s="2"/>
      <c r="J1090" s="2"/>
      <c r="K1090" s="2"/>
      <c r="L1090" s="2"/>
    </row>
    <row r="1091" spans="1:12" ht="12.75">
      <c r="A1091" s="56"/>
      <c r="B1091" s="3"/>
      <c r="C1091" s="3"/>
      <c r="D1091" s="3"/>
      <c r="E1091" s="14"/>
      <c r="H1091" s="2"/>
      <c r="I1091" s="2"/>
      <c r="J1091" s="2"/>
      <c r="K1091" s="2"/>
      <c r="L1091" s="2"/>
    </row>
    <row r="1092" spans="1:12" ht="12.75">
      <c r="A1092" s="56"/>
      <c r="B1092" s="3"/>
      <c r="C1092" s="3"/>
      <c r="D1092" s="3"/>
      <c r="E1092" s="14"/>
      <c r="H1092" s="2"/>
      <c r="I1092" s="2"/>
      <c r="J1092" s="2"/>
      <c r="K1092" s="2"/>
      <c r="L1092" s="2"/>
    </row>
    <row r="1093" spans="1:12" ht="12.75">
      <c r="A1093" s="56"/>
      <c r="B1093" s="3"/>
      <c r="C1093" s="3"/>
      <c r="D1093" s="3"/>
      <c r="E1093" s="14"/>
      <c r="H1093" s="2"/>
      <c r="I1093" s="2"/>
      <c r="J1093" s="2"/>
      <c r="K1093" s="2"/>
      <c r="L1093" s="2"/>
    </row>
    <row r="1094" spans="1:12" ht="12.75">
      <c r="A1094" s="56"/>
      <c r="B1094" s="3"/>
      <c r="C1094" s="3"/>
      <c r="D1094" s="3"/>
      <c r="E1094" s="14"/>
      <c r="H1094" s="2"/>
      <c r="I1094" s="2"/>
      <c r="J1094" s="2"/>
      <c r="K1094" s="2"/>
      <c r="L1094" s="2"/>
    </row>
    <row r="1095" spans="1:12" ht="12.75">
      <c r="A1095" s="56"/>
      <c r="B1095" s="3"/>
      <c r="C1095" s="3"/>
      <c r="D1095" s="3"/>
      <c r="E1095" s="14"/>
      <c r="H1095" s="2"/>
      <c r="I1095" s="2"/>
      <c r="J1095" s="2"/>
      <c r="K1095" s="2"/>
      <c r="L1095" s="2"/>
    </row>
    <row r="1096" spans="1:12" ht="12.75">
      <c r="A1096" s="56"/>
      <c r="B1096" s="3"/>
      <c r="C1096" s="3"/>
      <c r="D1096" s="3"/>
      <c r="E1096" s="14"/>
      <c r="H1096" s="2"/>
      <c r="I1096" s="2"/>
      <c r="J1096" s="2"/>
      <c r="K1096" s="2"/>
      <c r="L1096" s="2"/>
    </row>
    <row r="1097" spans="1:12" ht="12.75">
      <c r="A1097" s="56"/>
      <c r="B1097" s="3"/>
      <c r="C1097" s="3"/>
      <c r="D1097" s="3"/>
      <c r="E1097" s="14"/>
      <c r="H1097" s="2"/>
      <c r="I1097" s="2"/>
      <c r="J1097" s="2"/>
      <c r="K1097" s="2"/>
      <c r="L1097" s="2"/>
    </row>
    <row r="1098" spans="1:12" ht="12.75">
      <c r="A1098" s="56"/>
      <c r="B1098" s="3"/>
      <c r="C1098" s="3"/>
      <c r="D1098" s="3"/>
      <c r="E1098" s="14"/>
      <c r="H1098" s="2"/>
      <c r="I1098" s="2"/>
      <c r="J1098" s="2"/>
      <c r="K1098" s="2"/>
      <c r="L1098" s="2"/>
    </row>
    <row r="1099" spans="1:12" ht="12.75">
      <c r="A1099" s="56"/>
      <c r="B1099" s="3"/>
      <c r="C1099" s="3"/>
      <c r="D1099" s="3"/>
      <c r="E1099" s="14"/>
      <c r="H1099" s="2"/>
      <c r="I1099" s="2"/>
      <c r="J1099" s="2"/>
      <c r="K1099" s="2"/>
      <c r="L1099" s="2"/>
    </row>
    <row r="1100" spans="1:12" ht="12.75">
      <c r="A1100" s="56"/>
      <c r="B1100" s="3"/>
      <c r="C1100" s="3"/>
      <c r="D1100" s="3"/>
      <c r="E1100" s="14"/>
      <c r="H1100" s="2"/>
      <c r="I1100" s="2"/>
      <c r="J1100" s="2"/>
      <c r="K1100" s="2"/>
      <c r="L1100" s="2"/>
    </row>
    <row r="1101" spans="1:12" ht="12.75">
      <c r="A1101" s="56"/>
      <c r="B1101" s="3"/>
      <c r="C1101" s="3"/>
      <c r="D1101" s="3"/>
      <c r="E1101" s="14"/>
      <c r="H1101" s="2"/>
      <c r="I1101" s="2"/>
      <c r="J1101" s="2"/>
      <c r="K1101" s="2"/>
      <c r="L1101" s="2"/>
    </row>
    <row r="1102" spans="1:12" ht="12.75">
      <c r="A1102" s="56"/>
      <c r="B1102" s="3"/>
      <c r="C1102" s="3"/>
      <c r="D1102" s="3"/>
      <c r="E1102" s="14"/>
      <c r="H1102" s="2"/>
      <c r="I1102" s="2"/>
      <c r="J1102" s="2"/>
      <c r="K1102" s="2"/>
      <c r="L1102" s="2"/>
    </row>
    <row r="1103" spans="1:12" ht="12.75">
      <c r="A1103" s="56"/>
      <c r="B1103" s="3"/>
      <c r="C1103" s="3"/>
      <c r="D1103" s="3"/>
      <c r="E1103" s="14"/>
      <c r="H1103" s="2"/>
      <c r="I1103" s="2"/>
      <c r="J1103" s="2"/>
      <c r="K1103" s="2"/>
      <c r="L1103" s="2"/>
    </row>
    <row r="1104" spans="1:12" ht="12.75">
      <c r="A1104" s="56"/>
      <c r="B1104" s="3"/>
      <c r="C1104" s="3"/>
      <c r="D1104" s="3"/>
      <c r="E1104" s="14"/>
      <c r="H1104" s="2"/>
      <c r="I1104" s="2"/>
      <c r="J1104" s="2"/>
      <c r="K1104" s="2"/>
      <c r="L1104" s="2"/>
    </row>
    <row r="1105" spans="1:12" ht="12.75">
      <c r="A1105" s="56"/>
      <c r="B1105" s="3"/>
      <c r="C1105" s="3"/>
      <c r="D1105" s="3"/>
      <c r="E1105" s="14"/>
      <c r="H1105" s="2"/>
      <c r="I1105" s="2"/>
      <c r="J1105" s="2"/>
      <c r="K1105" s="2"/>
      <c r="L1105" s="2"/>
    </row>
    <row r="1106" spans="1:12" ht="12.75">
      <c r="A1106" s="56"/>
      <c r="B1106" s="3"/>
      <c r="C1106" s="3"/>
      <c r="D1106" s="3"/>
      <c r="E1106" s="14"/>
      <c r="H1106" s="2"/>
      <c r="I1106" s="2"/>
      <c r="J1106" s="2"/>
      <c r="K1106" s="2"/>
      <c r="L1106" s="2"/>
    </row>
    <row r="1107" spans="1:12" ht="12.75">
      <c r="A1107" s="56"/>
      <c r="B1107" s="3"/>
      <c r="C1107" s="3"/>
      <c r="D1107" s="3"/>
      <c r="E1107" s="14"/>
      <c r="H1107" s="2"/>
      <c r="I1107" s="2"/>
      <c r="J1107" s="2"/>
      <c r="K1107" s="2"/>
      <c r="L1107" s="2"/>
    </row>
    <row r="1108" spans="1:12" ht="12.75">
      <c r="A1108" s="56"/>
      <c r="B1108" s="3"/>
      <c r="C1108" s="3"/>
      <c r="D1108" s="3"/>
      <c r="E1108" s="14"/>
      <c r="H1108" s="2"/>
      <c r="I1108" s="2"/>
      <c r="J1108" s="2"/>
      <c r="K1108" s="2"/>
      <c r="L1108" s="2"/>
    </row>
    <row r="1109" spans="1:12" ht="12.75">
      <c r="A1109" s="56"/>
      <c r="B1109" s="3"/>
      <c r="C1109" s="3"/>
      <c r="D1109" s="3"/>
      <c r="E1109" s="14"/>
      <c r="H1109" s="2"/>
      <c r="I1109" s="2"/>
      <c r="J1109" s="2"/>
      <c r="K1109" s="2"/>
      <c r="L1109" s="2"/>
    </row>
    <row r="1110" spans="1:12" ht="12.75">
      <c r="A1110" s="56"/>
      <c r="B1110" s="3"/>
      <c r="C1110" s="3"/>
      <c r="D1110" s="3"/>
      <c r="E1110" s="14"/>
      <c r="H1110" s="2"/>
      <c r="I1110" s="2"/>
      <c r="J1110" s="2"/>
      <c r="K1110" s="2"/>
      <c r="L1110" s="2"/>
    </row>
    <row r="1111" spans="1:12" ht="12.75">
      <c r="A1111" s="56"/>
      <c r="B1111" s="3"/>
      <c r="C1111" s="3"/>
      <c r="D1111" s="3"/>
      <c r="E1111" s="14"/>
      <c r="H1111" s="2"/>
      <c r="I1111" s="2"/>
      <c r="J1111" s="2"/>
      <c r="K1111" s="2"/>
      <c r="L1111" s="2"/>
    </row>
    <row r="1112" spans="1:12" ht="12.75">
      <c r="A1112" s="56"/>
      <c r="B1112" s="3"/>
      <c r="C1112" s="3"/>
      <c r="D1112" s="3"/>
      <c r="E1112" s="14"/>
      <c r="H1112" s="2"/>
      <c r="I1112" s="2"/>
      <c r="J1112" s="2"/>
      <c r="K1112" s="2"/>
      <c r="L1112" s="2"/>
    </row>
    <row r="1113" spans="1:12" ht="12.75">
      <c r="A1113" s="56"/>
      <c r="B1113" s="3"/>
      <c r="C1113" s="3"/>
      <c r="D1113" s="3"/>
      <c r="E1113" s="14"/>
      <c r="H1113" s="2"/>
      <c r="I1113" s="2"/>
      <c r="J1113" s="2"/>
      <c r="K1113" s="2"/>
      <c r="L1113" s="2"/>
    </row>
    <row r="1114" spans="1:12" ht="12.75">
      <c r="A1114" s="56"/>
      <c r="B1114" s="3"/>
      <c r="C1114" s="3"/>
      <c r="D1114" s="3"/>
      <c r="E1114" s="14"/>
      <c r="H1114" s="2"/>
      <c r="I1114" s="2"/>
      <c r="J1114" s="2"/>
      <c r="K1114" s="2"/>
      <c r="L1114" s="2"/>
    </row>
    <row r="1115" spans="1:12" ht="12.75">
      <c r="A1115" s="56"/>
      <c r="B1115" s="3"/>
      <c r="C1115" s="3"/>
      <c r="D1115" s="3"/>
      <c r="E1115" s="14"/>
      <c r="H1115" s="2"/>
      <c r="I1115" s="2"/>
      <c r="J1115" s="2"/>
      <c r="K1115" s="2"/>
      <c r="L1115" s="2"/>
    </row>
    <row r="1116" spans="1:12" ht="12.75">
      <c r="A1116" s="56"/>
      <c r="B1116" s="3"/>
      <c r="C1116" s="3"/>
      <c r="D1116" s="3"/>
      <c r="E1116" s="14"/>
      <c r="H1116" s="2"/>
      <c r="I1116" s="2"/>
      <c r="J1116" s="2"/>
      <c r="K1116" s="2"/>
      <c r="L1116" s="2"/>
    </row>
    <row r="1117" spans="1:12" ht="12.75">
      <c r="A1117" s="56"/>
      <c r="B1117" s="3"/>
      <c r="C1117" s="3"/>
      <c r="D1117" s="3"/>
      <c r="E1117" s="14"/>
      <c r="H1117" s="2"/>
      <c r="I1117" s="2"/>
      <c r="J1117" s="2"/>
      <c r="K1117" s="2"/>
      <c r="L1117" s="2"/>
    </row>
    <row r="1118" spans="1:12" ht="12.75">
      <c r="A1118" s="56"/>
      <c r="B1118" s="3"/>
      <c r="C1118" s="3"/>
      <c r="D1118" s="3"/>
      <c r="E1118" s="14"/>
      <c r="H1118" s="2"/>
      <c r="I1118" s="2"/>
      <c r="J1118" s="2"/>
      <c r="K1118" s="2"/>
      <c r="L1118" s="2"/>
    </row>
    <row r="1119" spans="1:12" ht="12.75">
      <c r="A1119" s="56"/>
      <c r="B1119" s="3"/>
      <c r="C1119" s="3"/>
      <c r="D1119" s="3"/>
      <c r="E1119" s="14"/>
      <c r="H1119" s="2"/>
      <c r="I1119" s="2"/>
      <c r="J1119" s="2"/>
      <c r="K1119" s="2"/>
      <c r="L1119" s="2"/>
    </row>
    <row r="1120" spans="1:12" ht="12.75">
      <c r="A1120" s="56"/>
      <c r="B1120" s="3"/>
      <c r="C1120" s="3"/>
      <c r="D1120" s="3"/>
      <c r="E1120" s="14"/>
      <c r="H1120" s="2"/>
      <c r="I1120" s="2"/>
      <c r="J1120" s="2"/>
      <c r="K1120" s="2"/>
      <c r="L1120" s="2"/>
    </row>
    <row r="1121" spans="1:12" ht="12.75">
      <c r="A1121" s="56"/>
      <c r="B1121" s="3"/>
      <c r="C1121" s="3"/>
      <c r="D1121" s="3"/>
      <c r="E1121" s="14"/>
      <c r="H1121" s="2"/>
      <c r="I1121" s="2"/>
      <c r="J1121" s="2"/>
      <c r="K1121" s="2"/>
      <c r="L1121" s="2"/>
    </row>
    <row r="1122" spans="1:12" ht="12.75">
      <c r="A1122" s="56"/>
      <c r="B1122" s="3"/>
      <c r="C1122" s="3"/>
      <c r="D1122" s="3"/>
      <c r="E1122" s="14"/>
      <c r="H1122" s="2"/>
      <c r="I1122" s="2"/>
      <c r="J1122" s="2"/>
      <c r="K1122" s="2"/>
      <c r="L1122" s="2"/>
    </row>
    <row r="1123" spans="1:12" ht="12.75">
      <c r="A1123" s="56"/>
      <c r="B1123" s="3"/>
      <c r="C1123" s="3"/>
      <c r="D1123" s="3"/>
      <c r="E1123" s="14"/>
      <c r="H1123" s="2"/>
      <c r="I1123" s="2"/>
      <c r="J1123" s="2"/>
      <c r="K1123" s="2"/>
      <c r="L1123" s="2"/>
    </row>
    <row r="1124" spans="1:12" ht="12.75">
      <c r="A1124" s="56"/>
      <c r="B1124" s="3"/>
      <c r="C1124" s="3"/>
      <c r="D1124" s="3"/>
      <c r="E1124" s="14"/>
      <c r="H1124" s="2"/>
      <c r="I1124" s="2"/>
      <c r="J1124" s="2"/>
      <c r="K1124" s="2"/>
      <c r="L1124" s="2"/>
    </row>
    <row r="1125" spans="1:12" ht="12.75">
      <c r="A1125" s="56"/>
      <c r="B1125" s="3"/>
      <c r="C1125" s="3"/>
      <c r="D1125" s="3"/>
      <c r="E1125" s="14"/>
      <c r="H1125" s="2"/>
      <c r="I1125" s="2"/>
      <c r="J1125" s="2"/>
      <c r="K1125" s="2"/>
      <c r="L1125" s="2"/>
    </row>
    <row r="1126" spans="1:12" ht="12.75">
      <c r="A1126" s="56"/>
      <c r="B1126" s="3"/>
      <c r="C1126" s="3"/>
      <c r="D1126" s="3"/>
      <c r="E1126" s="14"/>
      <c r="H1126" s="2"/>
      <c r="I1126" s="2"/>
      <c r="J1126" s="2"/>
      <c r="K1126" s="2"/>
      <c r="L1126" s="2"/>
    </row>
    <row r="1127" spans="1:12" ht="12.75">
      <c r="A1127" s="56"/>
      <c r="B1127" s="3"/>
      <c r="C1127" s="3"/>
      <c r="D1127" s="3"/>
      <c r="E1127" s="14"/>
      <c r="H1127" s="2"/>
      <c r="I1127" s="2"/>
      <c r="J1127" s="2"/>
      <c r="K1127" s="2"/>
      <c r="L1127" s="2"/>
    </row>
    <row r="1128" spans="1:12" ht="12.75">
      <c r="A1128" s="56"/>
      <c r="B1128" s="3"/>
      <c r="C1128" s="3"/>
      <c r="D1128" s="3"/>
      <c r="E1128" s="14"/>
      <c r="H1128" s="2"/>
      <c r="I1128" s="2"/>
      <c r="J1128" s="2"/>
      <c r="K1128" s="2"/>
      <c r="L1128" s="2"/>
    </row>
    <row r="1129" spans="1:12" ht="12.75">
      <c r="A1129" s="56"/>
      <c r="B1129" s="3"/>
      <c r="C1129" s="3"/>
      <c r="D1129" s="3"/>
      <c r="E1129" s="14"/>
      <c r="H1129" s="2"/>
      <c r="I1129" s="2"/>
      <c r="J1129" s="2"/>
      <c r="K1129" s="2"/>
      <c r="L1129" s="2"/>
    </row>
    <row r="1130" spans="1:12" ht="12.75">
      <c r="A1130" s="56"/>
      <c r="B1130" s="3"/>
      <c r="C1130" s="3"/>
      <c r="D1130" s="3"/>
      <c r="E1130" s="14"/>
      <c r="H1130" s="2"/>
      <c r="I1130" s="2"/>
      <c r="J1130" s="2"/>
      <c r="K1130" s="2"/>
      <c r="L1130" s="2"/>
    </row>
    <row r="1131" spans="1:12" ht="12.75">
      <c r="A1131" s="56"/>
      <c r="B1131" s="3"/>
      <c r="C1131" s="3"/>
      <c r="D1131" s="3"/>
      <c r="E1131" s="14"/>
      <c r="H1131" s="2"/>
      <c r="I1131" s="2"/>
      <c r="J1131" s="2"/>
      <c r="K1131" s="2"/>
      <c r="L1131" s="2"/>
    </row>
    <row r="1132" spans="1:12" ht="12.75">
      <c r="A1132" s="56"/>
      <c r="B1132" s="3"/>
      <c r="C1132" s="3"/>
      <c r="D1132" s="3"/>
      <c r="E1132" s="14"/>
      <c r="H1132" s="2"/>
      <c r="I1132" s="2"/>
      <c r="J1132" s="2"/>
      <c r="K1132" s="2"/>
      <c r="L1132" s="2"/>
    </row>
    <row r="1133" spans="1:12" ht="12.75">
      <c r="A1133" s="56"/>
      <c r="B1133" s="3"/>
      <c r="C1133" s="3"/>
      <c r="D1133" s="3"/>
      <c r="E1133" s="14"/>
      <c r="H1133" s="2"/>
      <c r="I1133" s="2"/>
      <c r="J1133" s="2"/>
      <c r="K1133" s="2"/>
      <c r="L1133" s="2"/>
    </row>
    <row r="1134" spans="1:12" ht="12.75">
      <c r="A1134" s="56"/>
      <c r="B1134" s="3"/>
      <c r="C1134" s="3"/>
      <c r="D1134" s="3"/>
      <c r="E1134" s="14"/>
      <c r="H1134" s="2"/>
      <c r="I1134" s="2"/>
      <c r="J1134" s="2"/>
      <c r="K1134" s="2"/>
      <c r="L1134" s="2"/>
    </row>
    <row r="1135" spans="1:12" ht="12.75">
      <c r="A1135" s="56"/>
      <c r="B1135" s="3"/>
      <c r="C1135" s="3"/>
      <c r="D1135" s="3"/>
      <c r="E1135" s="14"/>
      <c r="H1135" s="2"/>
      <c r="I1135" s="2"/>
      <c r="J1135" s="2"/>
      <c r="K1135" s="2"/>
      <c r="L1135" s="2"/>
    </row>
    <row r="1136" spans="1:12" ht="12.75">
      <c r="A1136" s="56"/>
      <c r="B1136" s="3"/>
      <c r="C1136" s="3"/>
      <c r="D1136" s="3"/>
      <c r="E1136" s="14"/>
      <c r="H1136" s="2"/>
      <c r="I1136" s="2"/>
      <c r="J1136" s="2"/>
      <c r="K1136" s="2"/>
      <c r="L1136" s="2"/>
    </row>
    <row r="1137" spans="1:12" ht="12.75">
      <c r="A1137" s="56"/>
      <c r="B1137" s="3"/>
      <c r="C1137" s="3"/>
      <c r="D1137" s="3"/>
      <c r="E1137" s="14"/>
      <c r="H1137" s="2"/>
      <c r="I1137" s="2"/>
      <c r="J1137" s="2"/>
      <c r="K1137" s="2"/>
      <c r="L1137" s="2"/>
    </row>
    <row r="1138" spans="1:12" ht="12.75">
      <c r="A1138" s="56"/>
      <c r="B1138" s="3"/>
      <c r="C1138" s="3"/>
      <c r="D1138" s="3"/>
      <c r="E1138" s="14"/>
      <c r="H1138" s="2"/>
      <c r="I1138" s="2"/>
      <c r="J1138" s="2"/>
      <c r="K1138" s="2"/>
      <c r="L1138" s="2"/>
    </row>
    <row r="1139" spans="1:12" ht="12.75">
      <c r="A1139" s="56"/>
      <c r="B1139" s="3"/>
      <c r="C1139" s="3"/>
      <c r="D1139" s="3"/>
      <c r="E1139" s="14"/>
      <c r="H1139" s="2"/>
      <c r="I1139" s="2"/>
      <c r="J1139" s="2"/>
      <c r="K1139" s="2"/>
      <c r="L1139" s="2"/>
    </row>
    <row r="1140" spans="1:12" ht="12.75">
      <c r="A1140" s="56"/>
      <c r="B1140" s="3"/>
      <c r="C1140" s="3"/>
      <c r="D1140" s="3"/>
      <c r="E1140" s="14"/>
      <c r="H1140" s="2"/>
      <c r="I1140" s="2"/>
      <c r="J1140" s="2"/>
      <c r="K1140" s="2"/>
      <c r="L1140" s="2"/>
    </row>
    <row r="1141" spans="1:12" ht="12.75">
      <c r="A1141" s="56"/>
      <c r="B1141" s="3"/>
      <c r="C1141" s="3"/>
      <c r="D1141" s="3"/>
      <c r="E1141" s="14"/>
      <c r="H1141" s="2"/>
      <c r="I1141" s="2"/>
      <c r="J1141" s="2"/>
      <c r="K1141" s="2"/>
      <c r="L1141" s="2"/>
    </row>
    <row r="1142" spans="1:12" ht="12.75">
      <c r="A1142" s="56"/>
      <c r="B1142" s="3"/>
      <c r="C1142" s="3"/>
      <c r="D1142" s="3"/>
      <c r="E1142" s="14"/>
      <c r="H1142" s="2"/>
      <c r="I1142" s="2"/>
      <c r="J1142" s="2"/>
      <c r="K1142" s="2"/>
      <c r="L1142" s="2"/>
    </row>
    <row r="1143" spans="1:12" ht="12.75">
      <c r="A1143" s="56"/>
      <c r="B1143" s="3"/>
      <c r="C1143" s="3"/>
      <c r="D1143" s="3"/>
      <c r="E1143" s="14"/>
      <c r="H1143" s="2"/>
      <c r="I1143" s="2"/>
      <c r="J1143" s="2"/>
      <c r="K1143" s="2"/>
      <c r="L1143" s="2"/>
    </row>
    <row r="1144" spans="1:12" ht="12.75">
      <c r="A1144" s="56"/>
      <c r="B1144" s="3"/>
      <c r="C1144" s="3"/>
      <c r="D1144" s="3"/>
      <c r="E1144" s="14"/>
      <c r="H1144" s="2"/>
      <c r="I1144" s="2"/>
      <c r="J1144" s="2"/>
      <c r="K1144" s="2"/>
      <c r="L1144" s="2"/>
    </row>
    <row r="1145" spans="1:12" ht="12.75">
      <c r="A1145" s="56"/>
      <c r="B1145" s="3"/>
      <c r="C1145" s="3"/>
      <c r="D1145" s="3"/>
      <c r="E1145" s="14"/>
      <c r="H1145" s="2"/>
      <c r="I1145" s="2"/>
      <c r="J1145" s="2"/>
      <c r="K1145" s="2"/>
      <c r="L1145" s="2"/>
    </row>
    <row r="1146" spans="1:12" ht="12.75">
      <c r="A1146" s="56"/>
      <c r="B1146" s="3"/>
      <c r="C1146" s="3"/>
      <c r="D1146" s="3"/>
      <c r="E1146" s="14"/>
      <c r="H1146" s="2"/>
      <c r="I1146" s="2"/>
      <c r="J1146" s="2"/>
      <c r="K1146" s="2"/>
      <c r="L1146" s="2"/>
    </row>
    <row r="1147" spans="1:12" ht="12.75">
      <c r="A1147" s="56"/>
      <c r="B1147" s="3"/>
      <c r="C1147" s="3"/>
      <c r="D1147" s="3"/>
      <c r="E1147" s="14"/>
      <c r="H1147" s="2"/>
      <c r="I1147" s="2"/>
      <c r="J1147" s="2"/>
      <c r="K1147" s="2"/>
      <c r="L1147" s="2"/>
    </row>
    <row r="1148" spans="1:12" ht="12.75">
      <c r="A1148" s="56"/>
      <c r="B1148" s="3"/>
      <c r="C1148" s="3"/>
      <c r="D1148" s="3"/>
      <c r="E1148" s="14"/>
      <c r="H1148" s="2"/>
      <c r="I1148" s="2"/>
      <c r="J1148" s="2"/>
      <c r="K1148" s="2"/>
      <c r="L1148" s="2"/>
    </row>
    <row r="1149" spans="1:12" ht="12.75">
      <c r="A1149" s="56"/>
      <c r="B1149" s="3"/>
      <c r="C1149" s="3"/>
      <c r="D1149" s="3"/>
      <c r="E1149" s="14"/>
      <c r="H1149" s="2"/>
      <c r="I1149" s="2"/>
      <c r="J1149" s="2"/>
      <c r="K1149" s="2"/>
      <c r="L1149" s="2"/>
    </row>
    <row r="1150" spans="1:12" ht="12.75">
      <c r="A1150" s="56"/>
      <c r="B1150" s="3"/>
      <c r="C1150" s="3"/>
      <c r="D1150" s="3"/>
      <c r="E1150" s="14"/>
      <c r="H1150" s="2"/>
      <c r="I1150" s="2"/>
      <c r="J1150" s="2"/>
      <c r="K1150" s="2"/>
      <c r="L1150" s="2"/>
    </row>
    <row r="1151" spans="1:12" ht="12.75">
      <c r="A1151" s="56"/>
      <c r="B1151" s="3"/>
      <c r="C1151" s="3"/>
      <c r="D1151" s="3"/>
      <c r="E1151" s="14"/>
      <c r="H1151" s="2"/>
      <c r="I1151" s="2"/>
      <c r="J1151" s="2"/>
      <c r="K1151" s="2"/>
      <c r="L1151" s="2"/>
    </row>
    <row r="1152" spans="1:12" ht="12.75">
      <c r="A1152" s="56"/>
      <c r="B1152" s="3"/>
      <c r="C1152" s="3"/>
      <c r="D1152" s="3"/>
      <c r="E1152" s="14"/>
      <c r="H1152" s="2"/>
      <c r="I1152" s="2"/>
      <c r="J1152" s="2"/>
      <c r="K1152" s="2"/>
      <c r="L1152" s="2"/>
    </row>
    <row r="1153" spans="1:12" ht="12.75">
      <c r="A1153" s="56"/>
      <c r="B1153" s="3"/>
      <c r="C1153" s="3"/>
      <c r="D1153" s="3"/>
      <c r="E1153" s="14"/>
      <c r="H1153" s="2"/>
      <c r="I1153" s="2"/>
      <c r="J1153" s="2"/>
      <c r="K1153" s="2"/>
      <c r="L1153" s="2"/>
    </row>
    <row r="1154" spans="1:12" ht="12.75">
      <c r="A1154" s="56"/>
      <c r="B1154" s="3"/>
      <c r="C1154" s="3"/>
      <c r="D1154" s="3"/>
      <c r="E1154" s="14"/>
      <c r="H1154" s="2"/>
      <c r="I1154" s="2"/>
      <c r="J1154" s="2"/>
      <c r="K1154" s="2"/>
      <c r="L1154" s="2"/>
    </row>
    <row r="1155" spans="1:12" ht="12.75">
      <c r="A1155" s="56"/>
      <c r="B1155" s="3"/>
      <c r="C1155" s="3"/>
      <c r="D1155" s="3"/>
      <c r="E1155" s="14"/>
      <c r="H1155" s="2"/>
      <c r="I1155" s="2"/>
      <c r="J1155" s="2"/>
      <c r="K1155" s="2"/>
      <c r="L1155" s="2"/>
    </row>
    <row r="1156" spans="1:12" ht="12.75">
      <c r="A1156" s="56"/>
      <c r="B1156" s="3"/>
      <c r="C1156" s="3"/>
      <c r="D1156" s="3"/>
      <c r="E1156" s="14"/>
      <c r="H1156" s="2"/>
      <c r="I1156" s="2"/>
      <c r="J1156" s="2"/>
      <c r="K1156" s="2"/>
      <c r="L1156" s="2"/>
    </row>
    <row r="1157" spans="1:12" ht="12.75">
      <c r="A1157" s="56"/>
      <c r="B1157" s="3"/>
      <c r="C1157" s="3"/>
      <c r="D1157" s="3"/>
      <c r="E1157" s="14"/>
      <c r="H1157" s="2"/>
      <c r="I1157" s="2"/>
      <c r="J1157" s="2"/>
      <c r="K1157" s="2"/>
      <c r="L1157" s="2"/>
    </row>
    <row r="1158" spans="1:12" ht="12.75">
      <c r="A1158" s="56"/>
      <c r="B1158" s="3"/>
      <c r="C1158" s="3"/>
      <c r="D1158" s="3"/>
      <c r="E1158" s="14"/>
      <c r="H1158" s="2"/>
      <c r="I1158" s="2"/>
      <c r="J1158" s="2"/>
      <c r="K1158" s="2"/>
      <c r="L1158" s="2"/>
    </row>
    <row r="1159" spans="1:12" ht="12.75">
      <c r="A1159" s="56"/>
      <c r="B1159" s="3"/>
      <c r="C1159" s="3"/>
      <c r="D1159" s="3"/>
      <c r="E1159" s="14"/>
      <c r="H1159" s="2"/>
      <c r="I1159" s="2"/>
      <c r="J1159" s="2"/>
      <c r="K1159" s="2"/>
      <c r="L1159" s="2"/>
    </row>
    <row r="1160" spans="1:12" ht="12.75">
      <c r="A1160" s="56"/>
      <c r="B1160" s="3"/>
      <c r="C1160" s="3"/>
      <c r="D1160" s="3"/>
      <c r="E1160" s="14"/>
      <c r="H1160" s="2"/>
      <c r="I1160" s="2"/>
      <c r="J1160" s="2"/>
      <c r="K1160" s="2"/>
      <c r="L1160" s="2"/>
    </row>
    <row r="1161" spans="1:12" ht="12.75">
      <c r="A1161" s="56"/>
      <c r="B1161" s="3"/>
      <c r="C1161" s="3"/>
      <c r="D1161" s="3"/>
      <c r="E1161" s="14"/>
      <c r="H1161" s="2"/>
      <c r="I1161" s="2"/>
      <c r="J1161" s="2"/>
      <c r="K1161" s="2"/>
      <c r="L1161" s="2"/>
    </row>
    <row r="1162" spans="1:12" ht="12.75">
      <c r="A1162" s="56"/>
      <c r="B1162" s="3"/>
      <c r="C1162" s="3"/>
      <c r="D1162" s="3"/>
      <c r="E1162" s="14"/>
      <c r="H1162" s="2"/>
      <c r="I1162" s="2"/>
      <c r="J1162" s="2"/>
      <c r="K1162" s="2"/>
      <c r="L1162" s="2"/>
    </row>
    <row r="1163" spans="1:12" ht="12.75">
      <c r="A1163" s="56"/>
      <c r="B1163" s="3"/>
      <c r="C1163" s="3"/>
      <c r="D1163" s="3"/>
      <c r="E1163" s="14"/>
      <c r="H1163" s="2"/>
      <c r="I1163" s="2"/>
      <c r="J1163" s="2"/>
      <c r="K1163" s="2"/>
      <c r="L1163" s="2"/>
    </row>
    <row r="1164" spans="1:12" ht="12.75">
      <c r="A1164" s="56"/>
      <c r="B1164" s="3"/>
      <c r="C1164" s="3"/>
      <c r="D1164" s="3"/>
      <c r="E1164" s="14"/>
      <c r="H1164" s="2"/>
      <c r="I1164" s="2"/>
      <c r="J1164" s="2"/>
      <c r="K1164" s="2"/>
      <c r="L1164" s="2"/>
    </row>
    <row r="1165" spans="1:12" ht="12.75">
      <c r="A1165" s="56"/>
      <c r="B1165" s="3"/>
      <c r="C1165" s="3"/>
      <c r="D1165" s="3"/>
      <c r="E1165" s="14"/>
      <c r="H1165" s="2"/>
      <c r="I1165" s="2"/>
      <c r="J1165" s="2"/>
      <c r="K1165" s="2"/>
      <c r="L1165" s="2"/>
    </row>
    <row r="1166" spans="1:12" ht="12.75">
      <c r="A1166" s="56"/>
      <c r="B1166" s="3"/>
      <c r="C1166" s="3"/>
      <c r="D1166" s="3"/>
      <c r="E1166" s="14"/>
      <c r="H1166" s="2"/>
      <c r="I1166" s="2"/>
      <c r="J1166" s="2"/>
      <c r="K1166" s="2"/>
      <c r="L1166" s="2"/>
    </row>
    <row r="1167" spans="1:12" ht="12.75">
      <c r="A1167" s="56"/>
      <c r="B1167" s="3"/>
      <c r="C1167" s="3"/>
      <c r="D1167" s="3"/>
      <c r="E1167" s="14"/>
      <c r="H1167" s="2"/>
      <c r="I1167" s="2"/>
      <c r="J1167" s="2"/>
      <c r="K1167" s="2"/>
      <c r="L1167" s="2"/>
    </row>
    <row r="1168" spans="1:12" ht="12.75">
      <c r="A1168" s="56"/>
      <c r="B1168" s="3"/>
      <c r="C1168" s="3"/>
      <c r="D1168" s="3"/>
      <c r="E1168" s="14"/>
      <c r="H1168" s="2"/>
      <c r="I1168" s="2"/>
      <c r="J1168" s="2"/>
      <c r="K1168" s="2"/>
      <c r="L1168" s="2"/>
    </row>
    <row r="1169" spans="1:12" ht="12.75">
      <c r="A1169" s="56"/>
      <c r="B1169" s="3"/>
      <c r="C1169" s="3"/>
      <c r="D1169" s="3"/>
      <c r="E1169" s="14"/>
      <c r="H1169" s="2"/>
      <c r="I1169" s="2"/>
      <c r="J1169" s="2"/>
      <c r="K1169" s="2"/>
      <c r="L1169" s="2"/>
    </row>
    <row r="1170" spans="1:12" ht="12.75">
      <c r="A1170" s="56"/>
      <c r="B1170" s="3"/>
      <c r="C1170" s="3"/>
      <c r="D1170" s="3"/>
      <c r="E1170" s="14"/>
      <c r="H1170" s="2"/>
      <c r="I1170" s="2"/>
      <c r="J1170" s="2"/>
      <c r="K1170" s="2"/>
      <c r="L1170" s="2"/>
    </row>
    <row r="1171" spans="1:12" ht="12.75">
      <c r="A1171" s="56"/>
      <c r="B1171" s="3"/>
      <c r="C1171" s="3"/>
      <c r="D1171" s="3"/>
      <c r="E1171" s="14"/>
      <c r="H1171" s="2"/>
      <c r="I1171" s="2"/>
      <c r="J1171" s="2"/>
      <c r="K1171" s="2"/>
      <c r="L1171" s="2"/>
    </row>
    <row r="1172" spans="1:12" ht="12.75">
      <c r="A1172" s="56"/>
      <c r="B1172" s="3"/>
      <c r="C1172" s="3"/>
      <c r="D1172" s="3"/>
      <c r="E1172" s="14"/>
      <c r="H1172" s="2"/>
      <c r="I1172" s="2"/>
      <c r="J1172" s="2"/>
      <c r="K1172" s="2"/>
      <c r="L1172" s="2"/>
    </row>
    <row r="1173" spans="1:12" ht="12.75">
      <c r="A1173" s="56"/>
      <c r="B1173" s="3"/>
      <c r="C1173" s="3"/>
      <c r="D1173" s="3"/>
      <c r="E1173" s="14"/>
      <c r="H1173" s="2"/>
      <c r="I1173" s="2"/>
      <c r="J1173" s="2"/>
      <c r="K1173" s="2"/>
      <c r="L1173" s="2"/>
    </row>
    <row r="1174" spans="1:12" ht="12.75">
      <c r="A1174" s="56"/>
      <c r="B1174" s="3"/>
      <c r="C1174" s="3"/>
      <c r="D1174" s="3"/>
      <c r="E1174" s="14"/>
      <c r="H1174" s="2"/>
      <c r="I1174" s="2"/>
      <c r="J1174" s="2"/>
      <c r="K1174" s="2"/>
      <c r="L1174" s="2"/>
    </row>
    <row r="1175" spans="1:12" ht="12.75">
      <c r="A1175" s="56"/>
      <c r="B1175" s="3"/>
      <c r="C1175" s="3"/>
      <c r="D1175" s="3"/>
      <c r="E1175" s="14"/>
      <c r="H1175" s="2"/>
      <c r="I1175" s="2"/>
      <c r="J1175" s="2"/>
      <c r="K1175" s="2"/>
      <c r="L1175" s="2"/>
    </row>
    <row r="1176" spans="1:12" ht="12.75">
      <c r="A1176" s="56"/>
      <c r="B1176" s="3"/>
      <c r="C1176" s="3"/>
      <c r="D1176" s="3"/>
      <c r="E1176" s="14"/>
      <c r="H1176" s="2"/>
      <c r="I1176" s="2"/>
      <c r="J1176" s="2"/>
      <c r="K1176" s="2"/>
      <c r="L1176" s="2"/>
    </row>
    <row r="1177" spans="1:12" ht="12.75">
      <c r="A1177" s="56"/>
      <c r="B1177" s="3"/>
      <c r="C1177" s="3"/>
      <c r="D1177" s="3"/>
      <c r="E1177" s="14"/>
      <c r="H1177" s="2"/>
      <c r="I1177" s="2"/>
      <c r="J1177" s="2"/>
      <c r="K1177" s="2"/>
      <c r="L1177" s="2"/>
    </row>
    <row r="1178" spans="1:12" ht="12.75">
      <c r="A1178" s="56"/>
      <c r="B1178" s="3"/>
      <c r="C1178" s="3"/>
      <c r="D1178" s="3"/>
      <c r="E1178" s="14"/>
      <c r="H1178" s="2"/>
      <c r="I1178" s="2"/>
      <c r="J1178" s="2"/>
      <c r="K1178" s="2"/>
      <c r="L1178" s="2"/>
    </row>
    <row r="1179" spans="1:12" ht="12.75">
      <c r="A1179" s="56"/>
      <c r="B1179" s="3"/>
      <c r="C1179" s="3"/>
      <c r="D1179" s="3"/>
      <c r="E1179" s="14"/>
      <c r="H1179" s="2"/>
      <c r="I1179" s="2"/>
      <c r="J1179" s="2"/>
      <c r="K1179" s="2"/>
      <c r="L1179" s="2"/>
    </row>
    <row r="1180" spans="1:12" ht="12.75">
      <c r="A1180" s="56"/>
      <c r="B1180" s="3"/>
      <c r="C1180" s="3"/>
      <c r="D1180" s="3"/>
      <c r="E1180" s="14"/>
      <c r="H1180" s="2"/>
      <c r="I1180" s="2"/>
      <c r="J1180" s="2"/>
      <c r="K1180" s="2"/>
      <c r="L1180" s="2"/>
    </row>
    <row r="1181" spans="1:12" ht="12.75">
      <c r="A1181" s="56"/>
      <c r="B1181" s="3"/>
      <c r="C1181" s="3"/>
      <c r="D1181" s="3"/>
      <c r="E1181" s="14"/>
      <c r="H1181" s="2"/>
      <c r="I1181" s="2"/>
      <c r="J1181" s="2"/>
      <c r="K1181" s="2"/>
      <c r="L1181" s="2"/>
    </row>
    <row r="1182" spans="1:12" ht="12.75">
      <c r="A1182" s="56"/>
      <c r="B1182" s="3"/>
      <c r="C1182" s="3"/>
      <c r="D1182" s="3"/>
      <c r="E1182" s="14"/>
      <c r="H1182" s="2"/>
      <c r="I1182" s="2"/>
      <c r="J1182" s="2"/>
      <c r="K1182" s="2"/>
      <c r="L1182" s="2"/>
    </row>
    <row r="1183" spans="1:12" ht="12.75">
      <c r="A1183" s="56"/>
      <c r="B1183" s="3"/>
      <c r="C1183" s="3"/>
      <c r="D1183" s="3"/>
      <c r="E1183" s="14"/>
      <c r="H1183" s="2"/>
      <c r="I1183" s="2"/>
      <c r="J1183" s="2"/>
      <c r="K1183" s="2"/>
      <c r="L1183" s="2"/>
    </row>
    <row r="1184" spans="1:12" ht="12.75">
      <c r="A1184" s="56"/>
      <c r="B1184" s="3"/>
      <c r="C1184" s="3"/>
      <c r="D1184" s="3"/>
      <c r="E1184" s="14"/>
      <c r="H1184" s="2"/>
      <c r="I1184" s="2"/>
      <c r="J1184" s="2"/>
      <c r="K1184" s="2"/>
      <c r="L1184" s="2"/>
    </row>
    <row r="1185" spans="1:12" ht="12.75">
      <c r="A1185" s="56"/>
      <c r="B1185" s="3"/>
      <c r="C1185" s="3"/>
      <c r="D1185" s="3"/>
      <c r="E1185" s="14"/>
      <c r="H1185" s="2"/>
      <c r="I1185" s="2"/>
      <c r="J1185" s="2"/>
      <c r="K1185" s="2"/>
      <c r="L1185" s="2"/>
    </row>
    <row r="1186" spans="1:12" ht="12.75">
      <c r="A1186" s="56"/>
      <c r="B1186" s="3"/>
      <c r="C1186" s="3"/>
      <c r="D1186" s="3"/>
      <c r="E1186" s="14"/>
      <c r="H1186" s="2"/>
      <c r="I1186" s="2"/>
      <c r="J1186" s="2"/>
      <c r="K1186" s="2"/>
      <c r="L1186" s="2"/>
    </row>
    <row r="1187" spans="1:12" ht="12.75">
      <c r="A1187" s="56"/>
      <c r="B1187" s="3"/>
      <c r="C1187" s="3"/>
      <c r="D1187" s="3"/>
      <c r="E1187" s="14"/>
      <c r="H1187" s="2"/>
      <c r="I1187" s="2"/>
      <c r="J1187" s="2"/>
      <c r="K1187" s="2"/>
      <c r="L1187" s="2"/>
    </row>
    <row r="1188" spans="1:12" ht="12.75">
      <c r="A1188" s="56"/>
      <c r="B1188" s="3"/>
      <c r="C1188" s="3"/>
      <c r="D1188" s="3"/>
      <c r="E1188" s="14"/>
      <c r="H1188" s="2"/>
      <c r="I1188" s="2"/>
      <c r="J1188" s="2"/>
      <c r="K1188" s="2"/>
      <c r="L1188" s="2"/>
    </row>
    <row r="1189" spans="1:12" ht="12.75">
      <c r="A1189" s="56"/>
      <c r="B1189" s="3"/>
      <c r="C1189" s="3"/>
      <c r="D1189" s="3"/>
      <c r="E1189" s="14"/>
      <c r="H1189" s="2"/>
      <c r="I1189" s="2"/>
      <c r="J1189" s="2"/>
      <c r="K1189" s="2"/>
      <c r="L1189" s="2"/>
    </row>
    <row r="1190" spans="1:12" ht="12.75">
      <c r="A1190" s="56"/>
      <c r="B1190" s="3"/>
      <c r="C1190" s="3"/>
      <c r="D1190" s="3"/>
      <c r="E1190" s="14"/>
      <c r="H1190" s="2"/>
      <c r="I1190" s="2"/>
      <c r="J1190" s="2"/>
      <c r="K1190" s="2"/>
      <c r="L1190" s="2"/>
    </row>
    <row r="1191" spans="1:12" ht="12.75">
      <c r="A1191" s="56"/>
      <c r="B1191" s="3"/>
      <c r="C1191" s="3"/>
      <c r="D1191" s="3"/>
      <c r="E1191" s="14"/>
      <c r="H1191" s="2"/>
      <c r="I1191" s="2"/>
      <c r="J1191" s="2"/>
      <c r="K1191" s="2"/>
      <c r="L1191" s="2"/>
    </row>
    <row r="1192" spans="1:12" ht="12.75">
      <c r="A1192" s="56"/>
      <c r="B1192" s="3"/>
      <c r="C1192" s="3"/>
      <c r="D1192" s="3"/>
      <c r="E1192" s="14"/>
      <c r="H1192" s="2"/>
      <c r="I1192" s="2"/>
      <c r="J1192" s="2"/>
      <c r="K1192" s="2"/>
      <c r="L1192" s="2"/>
    </row>
    <row r="1193" spans="1:12" ht="12.75">
      <c r="A1193" s="56"/>
      <c r="B1193" s="3"/>
      <c r="C1193" s="3"/>
      <c r="D1193" s="3"/>
      <c r="E1193" s="14"/>
      <c r="H1193" s="2"/>
      <c r="I1193" s="2"/>
      <c r="J1193" s="2"/>
      <c r="K1193" s="2"/>
      <c r="L1193" s="2"/>
    </row>
    <row r="1194" spans="1:12" ht="12.75">
      <c r="A1194" s="56"/>
      <c r="B1194" s="3"/>
      <c r="C1194" s="3"/>
      <c r="D1194" s="3"/>
      <c r="E1194" s="14"/>
      <c r="H1194" s="2"/>
      <c r="I1194" s="2"/>
      <c r="J1194" s="2"/>
      <c r="K1194" s="2"/>
      <c r="L1194" s="2"/>
    </row>
    <row r="1195" spans="1:12" ht="12.75">
      <c r="A1195" s="56"/>
      <c r="B1195" s="3"/>
      <c r="C1195" s="3"/>
      <c r="D1195" s="3"/>
      <c r="E1195" s="14"/>
      <c r="H1195" s="2"/>
      <c r="I1195" s="2"/>
      <c r="J1195" s="2"/>
      <c r="K1195" s="2"/>
      <c r="L1195" s="2"/>
    </row>
    <row r="1196" spans="1:12" ht="12.75">
      <c r="A1196" s="56"/>
      <c r="B1196" s="3"/>
      <c r="C1196" s="3"/>
      <c r="D1196" s="3"/>
      <c r="E1196" s="14"/>
      <c r="H1196" s="2"/>
      <c r="I1196" s="2"/>
      <c r="J1196" s="2"/>
      <c r="K1196" s="2"/>
      <c r="L1196" s="2"/>
    </row>
    <row r="1197" spans="1:12" ht="12.75">
      <c r="A1197" s="56"/>
      <c r="B1197" s="3"/>
      <c r="C1197" s="3"/>
      <c r="D1197" s="3"/>
      <c r="E1197" s="14"/>
      <c r="H1197" s="2"/>
      <c r="I1197" s="2"/>
      <c r="J1197" s="2"/>
      <c r="K1197" s="2"/>
      <c r="L1197" s="2"/>
    </row>
    <row r="1198" spans="1:12" ht="12.75">
      <c r="A1198" s="56"/>
      <c r="B1198" s="3"/>
      <c r="C1198" s="3"/>
      <c r="D1198" s="3"/>
      <c r="E1198" s="14"/>
      <c r="H1198" s="2"/>
      <c r="I1198" s="2"/>
      <c r="J1198" s="2"/>
      <c r="K1198" s="2"/>
      <c r="L1198" s="2"/>
    </row>
    <row r="1199" spans="1:12" ht="12.75">
      <c r="A1199" s="56"/>
      <c r="B1199" s="3"/>
      <c r="C1199" s="3"/>
      <c r="D1199" s="3"/>
      <c r="E1199" s="14"/>
      <c r="H1199" s="2"/>
      <c r="I1199" s="2"/>
      <c r="J1199" s="2"/>
      <c r="K1199" s="2"/>
      <c r="L1199" s="2"/>
    </row>
    <row r="1200" spans="1:12" ht="12.75">
      <c r="A1200" s="56"/>
      <c r="B1200" s="3"/>
      <c r="C1200" s="3"/>
      <c r="D1200" s="3"/>
      <c r="E1200" s="14"/>
      <c r="H1200" s="2"/>
      <c r="I1200" s="2"/>
      <c r="J1200" s="2"/>
      <c r="K1200" s="2"/>
      <c r="L1200" s="2"/>
    </row>
    <row r="1201" spans="1:12" ht="12.75">
      <c r="A1201" s="56"/>
      <c r="B1201" s="3"/>
      <c r="C1201" s="3"/>
      <c r="D1201" s="3"/>
      <c r="E1201" s="14"/>
      <c r="H1201" s="2"/>
      <c r="I1201" s="2"/>
      <c r="J1201" s="2"/>
      <c r="K1201" s="2"/>
      <c r="L1201" s="2"/>
    </row>
    <row r="1202" spans="1:12" ht="12.75">
      <c r="A1202" s="56"/>
      <c r="B1202" s="3"/>
      <c r="C1202" s="3"/>
      <c r="D1202" s="3"/>
      <c r="E1202" s="14"/>
      <c r="H1202" s="2"/>
      <c r="I1202" s="2"/>
      <c r="J1202" s="2"/>
      <c r="K1202" s="2"/>
      <c r="L1202" s="2"/>
    </row>
    <row r="1203" spans="1:12" ht="12.75">
      <c r="A1203" s="56"/>
      <c r="B1203" s="3"/>
      <c r="C1203" s="3"/>
      <c r="D1203" s="3"/>
      <c r="E1203" s="14"/>
      <c r="H1203" s="2"/>
      <c r="I1203" s="2"/>
      <c r="J1203" s="2"/>
      <c r="K1203" s="2"/>
      <c r="L1203" s="2"/>
    </row>
    <row r="1204" spans="1:12" ht="12.75">
      <c r="A1204" s="56"/>
      <c r="B1204" s="3"/>
      <c r="C1204" s="3"/>
      <c r="D1204" s="3"/>
      <c r="E1204" s="14"/>
      <c r="H1204" s="2"/>
      <c r="I1204" s="2"/>
      <c r="J1204" s="2"/>
      <c r="K1204" s="2"/>
      <c r="L1204" s="2"/>
    </row>
    <row r="1205" spans="1:12" ht="12.75">
      <c r="A1205" s="56"/>
      <c r="B1205" s="3"/>
      <c r="C1205" s="3"/>
      <c r="D1205" s="3"/>
      <c r="E1205" s="14"/>
      <c r="H1205" s="2"/>
      <c r="I1205" s="2"/>
      <c r="J1205" s="2"/>
      <c r="K1205" s="2"/>
      <c r="L1205" s="2"/>
    </row>
    <row r="1206" spans="1:12" ht="12.75">
      <c r="A1206" s="56"/>
      <c r="B1206" s="3"/>
      <c r="C1206" s="3"/>
      <c r="D1206" s="3"/>
      <c r="E1206" s="14"/>
      <c r="H1206" s="2"/>
      <c r="I1206" s="2"/>
      <c r="J1206" s="2"/>
      <c r="K1206" s="2"/>
      <c r="L1206" s="2"/>
    </row>
    <row r="1207" spans="1:12" ht="12.75">
      <c r="A1207" s="56"/>
      <c r="B1207" s="3"/>
      <c r="C1207" s="3"/>
      <c r="D1207" s="3"/>
      <c r="E1207" s="14"/>
      <c r="H1207" s="2"/>
      <c r="I1207" s="2"/>
      <c r="J1207" s="2"/>
      <c r="K1207" s="2"/>
      <c r="L1207" s="2"/>
    </row>
    <row r="1208" spans="1:12" ht="12.75">
      <c r="A1208" s="56"/>
      <c r="B1208" s="3"/>
      <c r="C1208" s="3"/>
      <c r="D1208" s="3"/>
      <c r="E1208" s="14"/>
      <c r="H1208" s="2"/>
      <c r="I1208" s="2"/>
      <c r="J1208" s="2"/>
      <c r="K1208" s="2"/>
      <c r="L1208" s="2"/>
    </row>
    <row r="1209" spans="1:12" ht="12.75">
      <c r="A1209" s="56"/>
      <c r="B1209" s="3"/>
      <c r="C1209" s="3"/>
      <c r="D1209" s="3"/>
      <c r="E1209" s="14"/>
      <c r="H1209" s="2"/>
      <c r="I1209" s="2"/>
      <c r="J1209" s="2"/>
      <c r="K1209" s="2"/>
      <c r="L1209" s="2"/>
    </row>
    <row r="1210" spans="1:12" ht="12.75">
      <c r="A1210" s="56"/>
      <c r="B1210" s="3"/>
      <c r="C1210" s="3"/>
      <c r="D1210" s="3"/>
      <c r="E1210" s="14"/>
      <c r="H1210" s="2"/>
      <c r="I1210" s="2"/>
      <c r="J1210" s="2"/>
      <c r="K1210" s="2"/>
      <c r="L1210" s="2"/>
    </row>
    <row r="1211" spans="1:12" ht="12.75">
      <c r="A1211" s="56"/>
      <c r="B1211" s="3"/>
      <c r="C1211" s="3"/>
      <c r="D1211" s="3"/>
      <c r="E1211" s="14"/>
      <c r="H1211" s="2"/>
      <c r="I1211" s="2"/>
      <c r="J1211" s="2"/>
      <c r="K1211" s="2"/>
      <c r="L1211" s="2"/>
    </row>
    <row r="1212" spans="1:12" ht="12.75">
      <c r="A1212" s="56"/>
      <c r="B1212" s="3"/>
      <c r="C1212" s="3"/>
      <c r="D1212" s="3"/>
      <c r="E1212" s="14"/>
      <c r="H1212" s="2"/>
      <c r="I1212" s="2"/>
      <c r="J1212" s="2"/>
      <c r="K1212" s="2"/>
      <c r="L1212" s="2"/>
    </row>
    <row r="1213" spans="1:12" ht="12.75">
      <c r="A1213" s="56"/>
      <c r="B1213" s="3"/>
      <c r="C1213" s="3"/>
      <c r="D1213" s="3"/>
      <c r="E1213" s="14"/>
      <c r="H1213" s="2"/>
      <c r="I1213" s="2"/>
      <c r="J1213" s="2"/>
      <c r="K1213" s="2"/>
      <c r="L1213" s="2"/>
    </row>
    <row r="1214" spans="1:12" ht="12.75">
      <c r="A1214" s="56"/>
      <c r="B1214" s="3"/>
      <c r="C1214" s="3"/>
      <c r="D1214" s="3"/>
      <c r="E1214" s="14"/>
      <c r="H1214" s="2"/>
      <c r="I1214" s="2"/>
      <c r="J1214" s="2"/>
      <c r="K1214" s="2"/>
      <c r="L1214" s="2"/>
    </row>
    <row r="1215" spans="1:12" ht="12.75">
      <c r="A1215" s="56"/>
      <c r="B1215" s="3"/>
      <c r="C1215" s="3"/>
      <c r="D1215" s="3"/>
      <c r="E1215" s="14"/>
      <c r="H1215" s="2"/>
      <c r="I1215" s="2"/>
      <c r="J1215" s="2"/>
      <c r="K1215" s="2"/>
      <c r="L1215" s="2"/>
    </row>
    <row r="1216" spans="1:12" ht="12.75">
      <c r="A1216" s="56"/>
      <c r="B1216" s="3"/>
      <c r="C1216" s="3"/>
      <c r="D1216" s="3"/>
      <c r="E1216" s="14"/>
      <c r="H1216" s="2"/>
      <c r="I1216" s="2"/>
      <c r="J1216" s="2"/>
      <c r="K1216" s="2"/>
      <c r="L1216" s="2"/>
    </row>
    <row r="1217" spans="1:12" ht="12.75">
      <c r="A1217" s="56"/>
      <c r="B1217" s="3"/>
      <c r="C1217" s="3"/>
      <c r="D1217" s="3"/>
      <c r="E1217" s="14"/>
      <c r="H1217" s="2"/>
      <c r="I1217" s="2"/>
      <c r="J1217" s="2"/>
      <c r="K1217" s="2"/>
      <c r="L1217" s="2"/>
    </row>
    <row r="1218" spans="1:12" ht="12.75">
      <c r="A1218" s="56"/>
      <c r="B1218" s="3"/>
      <c r="C1218" s="3"/>
      <c r="D1218" s="3"/>
      <c r="E1218" s="14"/>
      <c r="H1218" s="2"/>
      <c r="I1218" s="2"/>
      <c r="J1218" s="2"/>
      <c r="K1218" s="2"/>
      <c r="L1218" s="2"/>
    </row>
    <row r="1219" spans="1:12" ht="12.75">
      <c r="A1219" s="56"/>
      <c r="B1219" s="3"/>
      <c r="C1219" s="3"/>
      <c r="D1219" s="3"/>
      <c r="E1219" s="14"/>
      <c r="H1219" s="2"/>
      <c r="I1219" s="2"/>
      <c r="J1219" s="2"/>
      <c r="K1219" s="2"/>
      <c r="L1219" s="2"/>
    </row>
    <row r="1220" spans="1:12" ht="12.75">
      <c r="A1220" s="56"/>
      <c r="B1220" s="3"/>
      <c r="C1220" s="3"/>
      <c r="D1220" s="3"/>
      <c r="E1220" s="14"/>
      <c r="H1220" s="2"/>
      <c r="I1220" s="2"/>
      <c r="J1220" s="2"/>
      <c r="K1220" s="2"/>
      <c r="L1220" s="2"/>
    </row>
    <row r="1221" spans="1:12" ht="12.75">
      <c r="A1221" s="56"/>
      <c r="B1221" s="3"/>
      <c r="C1221" s="3"/>
      <c r="D1221" s="3"/>
      <c r="E1221" s="14"/>
      <c r="H1221" s="2"/>
      <c r="I1221" s="2"/>
      <c r="J1221" s="2"/>
      <c r="K1221" s="2"/>
      <c r="L1221" s="2"/>
    </row>
    <row r="1222" spans="1:12" ht="12.75">
      <c r="A1222" s="56"/>
      <c r="B1222" s="3"/>
      <c r="C1222" s="3"/>
      <c r="D1222" s="3"/>
      <c r="E1222" s="14"/>
      <c r="H1222" s="2"/>
      <c r="I1222" s="2"/>
      <c r="J1222" s="2"/>
      <c r="K1222" s="2"/>
      <c r="L1222" s="2"/>
    </row>
    <row r="1223" spans="1:12" ht="12.75">
      <c r="A1223" s="56"/>
      <c r="B1223" s="3"/>
      <c r="C1223" s="3"/>
      <c r="D1223" s="3"/>
      <c r="E1223" s="14"/>
      <c r="H1223" s="2"/>
      <c r="I1223" s="2"/>
      <c r="J1223" s="2"/>
      <c r="K1223" s="2"/>
      <c r="L1223" s="2"/>
    </row>
    <row r="1224" spans="1:12" ht="12.75">
      <c r="A1224" s="56"/>
      <c r="B1224" s="3"/>
      <c r="C1224" s="3"/>
      <c r="D1224" s="3"/>
      <c r="E1224" s="14"/>
      <c r="H1224" s="2"/>
      <c r="I1224" s="2"/>
      <c r="J1224" s="2"/>
      <c r="K1224" s="2"/>
      <c r="L1224" s="2"/>
    </row>
    <row r="1225" spans="1:12" ht="12.75">
      <c r="A1225" s="56"/>
      <c r="B1225" s="3"/>
      <c r="C1225" s="3"/>
      <c r="D1225" s="3"/>
      <c r="E1225" s="14"/>
      <c r="H1225" s="2"/>
      <c r="I1225" s="2"/>
      <c r="J1225" s="2"/>
      <c r="K1225" s="2"/>
      <c r="L1225" s="2"/>
    </row>
    <row r="1226" spans="1:12" ht="12.75">
      <c r="A1226" s="56"/>
      <c r="B1226" s="3"/>
      <c r="C1226" s="3"/>
      <c r="D1226" s="3"/>
      <c r="E1226" s="14"/>
      <c r="H1226" s="2"/>
      <c r="I1226" s="2"/>
      <c r="J1226" s="2"/>
      <c r="K1226" s="2"/>
      <c r="L1226" s="2"/>
    </row>
    <row r="1227" spans="1:12" ht="12.75">
      <c r="A1227" s="56"/>
      <c r="B1227" s="3"/>
      <c r="C1227" s="3"/>
      <c r="D1227" s="3"/>
      <c r="E1227" s="14"/>
      <c r="H1227" s="2"/>
      <c r="I1227" s="2"/>
      <c r="J1227" s="2"/>
      <c r="K1227" s="2"/>
      <c r="L1227" s="2"/>
    </row>
    <row r="1228" spans="1:12" ht="12.75">
      <c r="A1228" s="56"/>
      <c r="B1228" s="3"/>
      <c r="C1228" s="3"/>
      <c r="D1228" s="3"/>
      <c r="E1228" s="14"/>
      <c r="H1228" s="2"/>
      <c r="I1228" s="2"/>
      <c r="J1228" s="2"/>
      <c r="K1228" s="2"/>
      <c r="L1228" s="2"/>
    </row>
    <row r="1229" spans="1:12" ht="12.75">
      <c r="A1229" s="56"/>
      <c r="B1229" s="3"/>
      <c r="C1229" s="3"/>
      <c r="D1229" s="3"/>
      <c r="E1229" s="14"/>
      <c r="H1229" s="2"/>
      <c r="I1229" s="2"/>
      <c r="J1229" s="2"/>
      <c r="K1229" s="2"/>
      <c r="L1229" s="2"/>
    </row>
    <row r="1230" spans="1:12" ht="12.75">
      <c r="A1230" s="56"/>
      <c r="B1230" s="3"/>
      <c r="C1230" s="3"/>
      <c r="D1230" s="3"/>
      <c r="E1230" s="14"/>
      <c r="H1230" s="2"/>
      <c r="I1230" s="2"/>
      <c r="J1230" s="2"/>
      <c r="K1230" s="2"/>
      <c r="L1230" s="2"/>
    </row>
    <row r="1231" spans="1:12" ht="12.75">
      <c r="A1231" s="56"/>
      <c r="B1231" s="3"/>
      <c r="C1231" s="3"/>
      <c r="D1231" s="3"/>
      <c r="E1231" s="14"/>
      <c r="H1231" s="2"/>
      <c r="I1231" s="2"/>
      <c r="J1231" s="2"/>
      <c r="K1231" s="2"/>
      <c r="L1231" s="2"/>
    </row>
    <row r="1232" spans="1:12" ht="12.75">
      <c r="A1232" s="56"/>
      <c r="B1232" s="3"/>
      <c r="C1232" s="3"/>
      <c r="D1232" s="3"/>
      <c r="E1232" s="14"/>
      <c r="H1232" s="2"/>
      <c r="I1232" s="2"/>
      <c r="J1232" s="2"/>
      <c r="K1232" s="2"/>
      <c r="L1232" s="2"/>
    </row>
    <row r="1233" spans="1:12" ht="12.75">
      <c r="A1233" s="56"/>
      <c r="B1233" s="3"/>
      <c r="C1233" s="3"/>
      <c r="D1233" s="3"/>
      <c r="E1233" s="14"/>
      <c r="H1233" s="2"/>
      <c r="I1233" s="2"/>
      <c r="J1233" s="2"/>
      <c r="K1233" s="2"/>
      <c r="L1233" s="2"/>
    </row>
    <row r="1234" spans="1:12" ht="12.75">
      <c r="A1234" s="56"/>
      <c r="B1234" s="3"/>
      <c r="C1234" s="3"/>
      <c r="D1234" s="3"/>
      <c r="E1234" s="14"/>
      <c r="H1234" s="2"/>
      <c r="I1234" s="2"/>
      <c r="J1234" s="2"/>
      <c r="K1234" s="2"/>
      <c r="L1234" s="2"/>
    </row>
    <row r="1235" spans="1:12" ht="12.75">
      <c r="A1235" s="56"/>
      <c r="B1235" s="3"/>
      <c r="C1235" s="3"/>
      <c r="D1235" s="3"/>
      <c r="E1235" s="14"/>
      <c r="H1235" s="2"/>
      <c r="I1235" s="2"/>
      <c r="J1235" s="2"/>
      <c r="K1235" s="2"/>
      <c r="L1235" s="2"/>
    </row>
    <row r="1236" spans="1:12" ht="12.75">
      <c r="A1236" s="56"/>
      <c r="B1236" s="3"/>
      <c r="C1236" s="3"/>
      <c r="D1236" s="3"/>
      <c r="E1236" s="14"/>
      <c r="H1236" s="2"/>
      <c r="I1236" s="2"/>
      <c r="J1236" s="2"/>
      <c r="K1236" s="2"/>
      <c r="L1236" s="2"/>
    </row>
    <row r="1237" spans="1:12" ht="12.75">
      <c r="A1237" s="56"/>
      <c r="B1237" s="3"/>
      <c r="C1237" s="3"/>
      <c r="D1237" s="3"/>
      <c r="E1237" s="14"/>
      <c r="H1237" s="2"/>
      <c r="I1237" s="2"/>
      <c r="J1237" s="2"/>
      <c r="K1237" s="2"/>
      <c r="L1237" s="2"/>
    </row>
    <row r="1238" spans="1:12" ht="12.75">
      <c r="A1238" s="56"/>
      <c r="B1238" s="3"/>
      <c r="C1238" s="3"/>
      <c r="D1238" s="3"/>
      <c r="E1238" s="14"/>
      <c r="H1238" s="2"/>
      <c r="I1238" s="2"/>
      <c r="J1238" s="2"/>
      <c r="K1238" s="2"/>
      <c r="L1238" s="2"/>
    </row>
    <row r="1239" spans="1:12" ht="12.75">
      <c r="A1239" s="56"/>
      <c r="B1239" s="3"/>
      <c r="C1239" s="3"/>
      <c r="D1239" s="3"/>
      <c r="E1239" s="14"/>
      <c r="H1239" s="2"/>
      <c r="I1239" s="2"/>
      <c r="J1239" s="2"/>
      <c r="K1239" s="2"/>
      <c r="L1239" s="2"/>
    </row>
    <row r="1240" spans="1:12" ht="12.75">
      <c r="A1240" s="56"/>
      <c r="B1240" s="3"/>
      <c r="C1240" s="3"/>
      <c r="D1240" s="3"/>
      <c r="E1240" s="14"/>
      <c r="H1240" s="2"/>
      <c r="I1240" s="2"/>
      <c r="J1240" s="2"/>
      <c r="K1240" s="2"/>
      <c r="L1240" s="2"/>
    </row>
    <row r="1241" spans="1:12" ht="12.75">
      <c r="A1241" s="56"/>
      <c r="B1241" s="3"/>
      <c r="C1241" s="3"/>
      <c r="D1241" s="3"/>
      <c r="E1241" s="14"/>
      <c r="H1241" s="2"/>
      <c r="I1241" s="2"/>
      <c r="J1241" s="2"/>
      <c r="K1241" s="2"/>
      <c r="L1241" s="2"/>
    </row>
    <row r="1242" spans="1:12" ht="12.75">
      <c r="A1242" s="56"/>
      <c r="B1242" s="3"/>
      <c r="C1242" s="3"/>
      <c r="D1242" s="3"/>
      <c r="E1242" s="14"/>
      <c r="H1242" s="2"/>
      <c r="I1242" s="2"/>
      <c r="J1242" s="2"/>
      <c r="K1242" s="2"/>
      <c r="L1242" s="2"/>
    </row>
    <row r="1243" spans="1:12" ht="12.75">
      <c r="A1243" s="56"/>
      <c r="B1243" s="3"/>
      <c r="C1243" s="3"/>
      <c r="D1243" s="3"/>
      <c r="E1243" s="14"/>
      <c r="H1243" s="2"/>
      <c r="I1243" s="2"/>
      <c r="J1243" s="2"/>
      <c r="K1243" s="2"/>
      <c r="L1243" s="2"/>
    </row>
    <row r="1244" spans="1:12" ht="12.75">
      <c r="A1244" s="56"/>
      <c r="B1244" s="3"/>
      <c r="C1244" s="3"/>
      <c r="D1244" s="3"/>
      <c r="E1244" s="14"/>
      <c r="H1244" s="2"/>
      <c r="I1244" s="2"/>
      <c r="J1244" s="2"/>
      <c r="K1244" s="2"/>
      <c r="L1244" s="2"/>
    </row>
    <row r="1245" spans="1:12" ht="12.75">
      <c r="A1245" s="56"/>
      <c r="B1245" s="3"/>
      <c r="C1245" s="3"/>
      <c r="D1245" s="3"/>
      <c r="E1245" s="14"/>
      <c r="H1245" s="2"/>
      <c r="I1245" s="2"/>
      <c r="J1245" s="2"/>
      <c r="K1245" s="2"/>
      <c r="L1245" s="2"/>
    </row>
    <row r="1246" spans="1:12" ht="12.75">
      <c r="A1246" s="56"/>
      <c r="B1246" s="3"/>
      <c r="C1246" s="3"/>
      <c r="D1246" s="3"/>
      <c r="E1246" s="14"/>
      <c r="H1246" s="2"/>
      <c r="I1246" s="2"/>
      <c r="J1246" s="2"/>
      <c r="K1246" s="2"/>
      <c r="L1246" s="2"/>
    </row>
    <row r="1247" spans="1:12" ht="12.75">
      <c r="A1247" s="56"/>
      <c r="B1247" s="3"/>
      <c r="C1247" s="3"/>
      <c r="D1247" s="3"/>
      <c r="E1247" s="14"/>
      <c r="H1247" s="2"/>
      <c r="I1247" s="2"/>
      <c r="J1247" s="2"/>
      <c r="K1247" s="2"/>
      <c r="L1247" s="2"/>
    </row>
    <row r="1248" spans="1:12" ht="12.75">
      <c r="A1248" s="56"/>
      <c r="B1248" s="3"/>
      <c r="C1248" s="3"/>
      <c r="D1248" s="3"/>
      <c r="E1248" s="14"/>
      <c r="H1248" s="2"/>
      <c r="I1248" s="2"/>
      <c r="J1248" s="2"/>
      <c r="K1248" s="2"/>
      <c r="L1248" s="2"/>
    </row>
    <row r="1249" spans="1:12" ht="12.75">
      <c r="A1249" s="56"/>
      <c r="B1249" s="3"/>
      <c r="C1249" s="3"/>
      <c r="D1249" s="3"/>
      <c r="E1249" s="14"/>
      <c r="H1249" s="2"/>
      <c r="I1249" s="2"/>
      <c r="J1249" s="2"/>
      <c r="K1249" s="2"/>
      <c r="L1249" s="2"/>
    </row>
    <row r="1250" spans="1:12" ht="12.75">
      <c r="A1250" s="56"/>
      <c r="B1250" s="3"/>
      <c r="C1250" s="3"/>
      <c r="D1250" s="3"/>
      <c r="E1250" s="14"/>
      <c r="H1250" s="2"/>
      <c r="I1250" s="2"/>
      <c r="J1250" s="2"/>
      <c r="K1250" s="2"/>
      <c r="L1250" s="2"/>
    </row>
    <row r="1251" spans="1:12" ht="12.75">
      <c r="A1251" s="56"/>
      <c r="B1251" s="3"/>
      <c r="C1251" s="3"/>
      <c r="D1251" s="3"/>
      <c r="E1251" s="14"/>
      <c r="H1251" s="2"/>
      <c r="I1251" s="2"/>
      <c r="J1251" s="2"/>
      <c r="K1251" s="2"/>
      <c r="L1251" s="2"/>
    </row>
    <row r="1252" spans="1:12" ht="12.75">
      <c r="A1252" s="56"/>
      <c r="B1252" s="3"/>
      <c r="C1252" s="3"/>
      <c r="D1252" s="3"/>
      <c r="E1252" s="14"/>
      <c r="H1252" s="2"/>
      <c r="I1252" s="2"/>
      <c r="J1252" s="2"/>
      <c r="K1252" s="2"/>
      <c r="L1252" s="2"/>
    </row>
    <row r="1253" spans="1:12" ht="12.75">
      <c r="A1253" s="56"/>
      <c r="B1253" s="3"/>
      <c r="C1253" s="3"/>
      <c r="D1253" s="3"/>
      <c r="E1253" s="14"/>
      <c r="H1253" s="2"/>
      <c r="I1253" s="2"/>
      <c r="J1253" s="2"/>
      <c r="K1253" s="2"/>
      <c r="L1253" s="2"/>
    </row>
    <row r="1254" spans="1:12" ht="12.75">
      <c r="A1254" s="56"/>
      <c r="B1254" s="3"/>
      <c r="C1254" s="3"/>
      <c r="D1254" s="3"/>
      <c r="E1254" s="14"/>
      <c r="H1254" s="2"/>
      <c r="I1254" s="2"/>
      <c r="J1254" s="2"/>
      <c r="K1254" s="2"/>
      <c r="L1254" s="2"/>
    </row>
    <row r="1255" spans="1:12" ht="12.75">
      <c r="A1255" s="56"/>
      <c r="B1255" s="3"/>
      <c r="C1255" s="3"/>
      <c r="D1255" s="3"/>
      <c r="E1255" s="14"/>
      <c r="H1255" s="2"/>
      <c r="I1255" s="2"/>
      <c r="J1255" s="2"/>
      <c r="K1255" s="2"/>
      <c r="L1255" s="2"/>
    </row>
    <row r="1256" spans="1:12" ht="12.75">
      <c r="A1256" s="56"/>
      <c r="B1256" s="3"/>
      <c r="C1256" s="3"/>
      <c r="D1256" s="3"/>
      <c r="E1256" s="14"/>
      <c r="H1256" s="2"/>
      <c r="I1256" s="2"/>
      <c r="J1256" s="2"/>
      <c r="K1256" s="2"/>
      <c r="L1256" s="2"/>
    </row>
    <row r="1257" spans="1:12" ht="12.75">
      <c r="A1257" s="56"/>
      <c r="B1257" s="3"/>
      <c r="C1257" s="3"/>
      <c r="D1257" s="3"/>
      <c r="E1257" s="14"/>
      <c r="H1257" s="2"/>
      <c r="I1257" s="2"/>
      <c r="J1257" s="2"/>
      <c r="K1257" s="2"/>
      <c r="L1257" s="2"/>
    </row>
    <row r="1258" spans="1:12" ht="12.75">
      <c r="A1258" s="56"/>
      <c r="B1258" s="3"/>
      <c r="C1258" s="3"/>
      <c r="D1258" s="3"/>
      <c r="E1258" s="14"/>
      <c r="H1258" s="2"/>
      <c r="I1258" s="2"/>
      <c r="J1258" s="2"/>
      <c r="K1258" s="2"/>
      <c r="L1258" s="2"/>
    </row>
    <row r="1259" spans="1:12" ht="12.75">
      <c r="A1259" s="56"/>
      <c r="B1259" s="3"/>
      <c r="C1259" s="3"/>
      <c r="D1259" s="3"/>
      <c r="E1259" s="14"/>
      <c r="H1259" s="2"/>
      <c r="I1259" s="2"/>
      <c r="J1259" s="2"/>
      <c r="K1259" s="2"/>
      <c r="L1259" s="2"/>
    </row>
    <row r="1260" spans="1:12" ht="12.75">
      <c r="A1260" s="56"/>
      <c r="B1260" s="3"/>
      <c r="C1260" s="3"/>
      <c r="D1260" s="3"/>
      <c r="E1260" s="14"/>
      <c r="H1260" s="2"/>
      <c r="I1260" s="2"/>
      <c r="J1260" s="2"/>
      <c r="K1260" s="2"/>
      <c r="L1260" s="2"/>
    </row>
    <row r="1261" spans="1:12" ht="12.75">
      <c r="A1261" s="56"/>
      <c r="B1261" s="3"/>
      <c r="C1261" s="3"/>
      <c r="D1261" s="3"/>
      <c r="E1261" s="14"/>
      <c r="H1261" s="2"/>
      <c r="I1261" s="2"/>
      <c r="J1261" s="2"/>
      <c r="K1261" s="2"/>
      <c r="L1261" s="2"/>
    </row>
    <row r="1262" spans="1:12" ht="12.75">
      <c r="A1262" s="56"/>
      <c r="B1262" s="3"/>
      <c r="C1262" s="3"/>
      <c r="D1262" s="3"/>
      <c r="E1262" s="14"/>
      <c r="H1262" s="2"/>
      <c r="I1262" s="2"/>
      <c r="J1262" s="2"/>
      <c r="K1262" s="2"/>
      <c r="L1262" s="2"/>
    </row>
    <row r="1263" spans="1:12" ht="12.75">
      <c r="A1263" s="56"/>
      <c r="B1263" s="3"/>
      <c r="C1263" s="3"/>
      <c r="D1263" s="3"/>
      <c r="E1263" s="14"/>
      <c r="H1263" s="2"/>
      <c r="I1263" s="2"/>
      <c r="J1263" s="2"/>
      <c r="K1263" s="2"/>
      <c r="L1263" s="2"/>
    </row>
    <row r="1264" spans="1:12" ht="12.75">
      <c r="A1264" s="56"/>
      <c r="B1264" s="3"/>
      <c r="C1264" s="3"/>
      <c r="D1264" s="3"/>
      <c r="E1264" s="14"/>
      <c r="H1264" s="2"/>
      <c r="I1264" s="2"/>
      <c r="J1264" s="2"/>
      <c r="K1264" s="2"/>
      <c r="L1264" s="2"/>
    </row>
    <row r="1265" spans="1:12" ht="12.75">
      <c r="A1265" s="56"/>
      <c r="B1265" s="3"/>
      <c r="C1265" s="3"/>
      <c r="D1265" s="3"/>
      <c r="E1265" s="14"/>
      <c r="H1265" s="2"/>
      <c r="I1265" s="2"/>
      <c r="J1265" s="2"/>
      <c r="K1265" s="2"/>
      <c r="L1265" s="2"/>
    </row>
    <row r="1266" spans="1:12" ht="12.75">
      <c r="A1266" s="56"/>
      <c r="B1266" s="3"/>
      <c r="C1266" s="3"/>
      <c r="D1266" s="3"/>
      <c r="E1266" s="14"/>
      <c r="H1266" s="2"/>
      <c r="I1266" s="2"/>
      <c r="J1266" s="2"/>
      <c r="K1266" s="2"/>
      <c r="L1266" s="2"/>
    </row>
    <row r="1267" spans="1:12" ht="12.75">
      <c r="A1267" s="56"/>
      <c r="B1267" s="3"/>
      <c r="C1267" s="3"/>
      <c r="D1267" s="3"/>
      <c r="E1267" s="14"/>
      <c r="H1267" s="2"/>
      <c r="I1267" s="2"/>
      <c r="J1267" s="2"/>
      <c r="K1267" s="2"/>
      <c r="L1267" s="2"/>
    </row>
    <row r="1268" spans="1:12" ht="12.75">
      <c r="A1268" s="56"/>
      <c r="B1268" s="3"/>
      <c r="C1268" s="3"/>
      <c r="D1268" s="3"/>
      <c r="E1268" s="14"/>
      <c r="H1268" s="2"/>
      <c r="I1268" s="2"/>
      <c r="J1268" s="2"/>
      <c r="K1268" s="2"/>
      <c r="L1268" s="2"/>
    </row>
    <row r="1269" spans="1:12" ht="12.75">
      <c r="A1269" s="56"/>
      <c r="B1269" s="3"/>
      <c r="C1269" s="3"/>
      <c r="D1269" s="3"/>
      <c r="E1269" s="14"/>
      <c r="H1269" s="2"/>
      <c r="I1269" s="2"/>
      <c r="J1269" s="2"/>
      <c r="K1269" s="2"/>
      <c r="L1269" s="2"/>
    </row>
    <row r="1270" spans="1:12" ht="12.75">
      <c r="A1270" s="56"/>
      <c r="B1270" s="3"/>
      <c r="C1270" s="3"/>
      <c r="D1270" s="3"/>
      <c r="E1270" s="14"/>
      <c r="H1270" s="2"/>
      <c r="I1270" s="2"/>
      <c r="J1270" s="2"/>
      <c r="K1270" s="2"/>
      <c r="L1270" s="2"/>
    </row>
    <row r="1271" spans="1:12" ht="12.75">
      <c r="A1271" s="56"/>
      <c r="B1271" s="3"/>
      <c r="C1271" s="3"/>
      <c r="D1271" s="3"/>
      <c r="E1271" s="14"/>
      <c r="H1271" s="2"/>
      <c r="I1271" s="2"/>
      <c r="J1271" s="2"/>
      <c r="K1271" s="2"/>
      <c r="L1271" s="2"/>
    </row>
    <row r="1272" spans="1:12" ht="12.75">
      <c r="A1272" s="56"/>
      <c r="B1272" s="3"/>
      <c r="C1272" s="3"/>
      <c r="D1272" s="3"/>
      <c r="E1272" s="14"/>
      <c r="H1272" s="2"/>
      <c r="I1272" s="2"/>
      <c r="J1272" s="2"/>
      <c r="K1272" s="2"/>
      <c r="L1272" s="2"/>
    </row>
    <row r="1273" spans="1:12" ht="12.75">
      <c r="A1273" s="56"/>
      <c r="B1273" s="3"/>
      <c r="C1273" s="3"/>
      <c r="D1273" s="3"/>
      <c r="E1273" s="14"/>
      <c r="H1273" s="2"/>
      <c r="I1273" s="2"/>
      <c r="J1273" s="2"/>
      <c r="K1273" s="2"/>
      <c r="L1273" s="2"/>
    </row>
    <row r="1274" spans="1:12" ht="12.75">
      <c r="A1274" s="56"/>
      <c r="B1274" s="3"/>
      <c r="C1274" s="3"/>
      <c r="D1274" s="3"/>
      <c r="E1274" s="14"/>
      <c r="H1274" s="2"/>
      <c r="I1274" s="2"/>
      <c r="J1274" s="2"/>
      <c r="K1274" s="2"/>
      <c r="L1274" s="2"/>
    </row>
    <row r="1275" spans="1:12" ht="12.75">
      <c r="A1275" s="56"/>
      <c r="B1275" s="3"/>
      <c r="C1275" s="3"/>
      <c r="D1275" s="3"/>
      <c r="E1275" s="14"/>
      <c r="H1275" s="2"/>
      <c r="I1275" s="2"/>
      <c r="J1275" s="2"/>
      <c r="K1275" s="2"/>
      <c r="L1275" s="2"/>
    </row>
    <row r="1276" spans="1:12" ht="12.75">
      <c r="A1276" s="56"/>
      <c r="B1276" s="3"/>
      <c r="C1276" s="3"/>
      <c r="D1276" s="3"/>
      <c r="E1276" s="14"/>
      <c r="H1276" s="2"/>
      <c r="I1276" s="2"/>
      <c r="J1276" s="2"/>
      <c r="K1276" s="2"/>
      <c r="L1276" s="2"/>
    </row>
    <row r="1277" spans="1:12" ht="12.75">
      <c r="A1277" s="56"/>
      <c r="B1277" s="3"/>
      <c r="C1277" s="3"/>
      <c r="D1277" s="3"/>
      <c r="E1277" s="14"/>
      <c r="H1277" s="2"/>
      <c r="I1277" s="2"/>
      <c r="J1277" s="2"/>
      <c r="K1277" s="2"/>
      <c r="L1277" s="2"/>
    </row>
    <row r="1278" spans="1:12" ht="12.75">
      <c r="A1278" s="56"/>
      <c r="B1278" s="3"/>
      <c r="C1278" s="3"/>
      <c r="D1278" s="3"/>
      <c r="E1278" s="14"/>
      <c r="H1278" s="2"/>
      <c r="I1278" s="2"/>
      <c r="J1278" s="2"/>
      <c r="K1278" s="2"/>
      <c r="L1278" s="2"/>
    </row>
    <row r="1279" spans="1:12" ht="12.75">
      <c r="A1279" s="56"/>
      <c r="B1279" s="3"/>
      <c r="C1279" s="3"/>
      <c r="D1279" s="3"/>
      <c r="E1279" s="14"/>
      <c r="H1279" s="2"/>
      <c r="I1279" s="2"/>
      <c r="J1279" s="2"/>
      <c r="K1279" s="2"/>
      <c r="L1279" s="2"/>
    </row>
    <row r="1280" spans="1:12" ht="12.75">
      <c r="A1280" s="56"/>
      <c r="B1280" s="3"/>
      <c r="C1280" s="3"/>
      <c r="D1280" s="3"/>
      <c r="E1280" s="14"/>
      <c r="H1280" s="2"/>
      <c r="I1280" s="2"/>
      <c r="J1280" s="2"/>
      <c r="K1280" s="2"/>
      <c r="L1280" s="2"/>
    </row>
    <row r="1281" spans="1:12" ht="12.75">
      <c r="A1281" s="56"/>
      <c r="B1281" s="3"/>
      <c r="C1281" s="3"/>
      <c r="D1281" s="3"/>
      <c r="E1281" s="14"/>
      <c r="H1281" s="2"/>
      <c r="I1281" s="2"/>
      <c r="J1281" s="2"/>
      <c r="K1281" s="2"/>
      <c r="L1281" s="2"/>
    </row>
    <row r="1282" spans="1:12" ht="12.75">
      <c r="A1282" s="56"/>
      <c r="B1282" s="3"/>
      <c r="C1282" s="3"/>
      <c r="D1282" s="3"/>
      <c r="E1282" s="14"/>
      <c r="H1282" s="2"/>
      <c r="I1282" s="2"/>
      <c r="J1282" s="2"/>
      <c r="K1282" s="2"/>
      <c r="L1282" s="2"/>
    </row>
    <row r="1283" spans="1:12" ht="12.75">
      <c r="A1283" s="56"/>
      <c r="B1283" s="3"/>
      <c r="C1283" s="3"/>
      <c r="D1283" s="3"/>
      <c r="E1283" s="14"/>
      <c r="H1283" s="2"/>
      <c r="I1283" s="2"/>
      <c r="J1283" s="2"/>
      <c r="K1283" s="2"/>
      <c r="L1283" s="2"/>
    </row>
    <row r="1284" spans="1:12" ht="12.75">
      <c r="A1284" s="56"/>
      <c r="B1284" s="3"/>
      <c r="C1284" s="3"/>
      <c r="D1284" s="3"/>
      <c r="E1284" s="14"/>
      <c r="H1284" s="2"/>
      <c r="I1284" s="2"/>
      <c r="J1284" s="2"/>
      <c r="K1284" s="2"/>
      <c r="L1284" s="2"/>
    </row>
    <row r="1285" spans="1:12" ht="12.75">
      <c r="A1285" s="56"/>
      <c r="B1285" s="3"/>
      <c r="C1285" s="3"/>
      <c r="D1285" s="3"/>
      <c r="E1285" s="14"/>
      <c r="H1285" s="2"/>
      <c r="I1285" s="2"/>
      <c r="J1285" s="2"/>
      <c r="K1285" s="2"/>
      <c r="L1285" s="2"/>
    </row>
    <row r="1286" spans="1:12">
      <c r="A1286" s="57"/>
      <c r="B1286" s="3"/>
      <c r="C1286" s="3"/>
      <c r="D1286" s="3"/>
      <c r="E1286" s="14"/>
      <c r="H1286" s="2"/>
      <c r="I1286" s="2"/>
      <c r="J1286" s="2"/>
      <c r="K1286" s="2"/>
      <c r="L1286" s="2"/>
    </row>
    <row r="1287" spans="1:12">
      <c r="A1287" s="57"/>
      <c r="B1287" s="3"/>
      <c r="C1287" s="3"/>
      <c r="D1287" s="3"/>
      <c r="E1287" s="14"/>
      <c r="H1287" s="2"/>
      <c r="I1287" s="2"/>
      <c r="J1287" s="2"/>
      <c r="K1287" s="2"/>
      <c r="L1287" s="2"/>
    </row>
    <row r="1288" spans="1:12">
      <c r="A1288" s="57"/>
      <c r="B1288" s="3"/>
      <c r="C1288" s="3"/>
      <c r="D1288" s="3"/>
      <c r="E1288" s="14"/>
      <c r="H1288" s="2"/>
      <c r="I1288" s="2"/>
      <c r="J1288" s="2"/>
      <c r="K1288" s="2"/>
      <c r="L1288" s="2"/>
    </row>
    <row r="1289" spans="1:12">
      <c r="A1289" s="57"/>
      <c r="B1289" s="3"/>
      <c r="C1289" s="3"/>
      <c r="D1289" s="3"/>
      <c r="E1289" s="14"/>
      <c r="H1289" s="2"/>
      <c r="I1289" s="2"/>
      <c r="J1289" s="2"/>
      <c r="K1289" s="2"/>
      <c r="L1289" s="2"/>
    </row>
    <row r="1290" spans="1:12">
      <c r="A1290" s="57"/>
      <c r="B1290" s="3"/>
      <c r="C1290" s="3"/>
      <c r="D1290" s="3"/>
      <c r="E1290" s="14"/>
      <c r="H1290" s="2"/>
      <c r="I1290" s="2"/>
      <c r="J1290" s="2"/>
      <c r="K1290" s="2"/>
      <c r="L1290" s="2"/>
    </row>
    <row r="1291" spans="1:12">
      <c r="A1291" s="57"/>
      <c r="B1291" s="3"/>
      <c r="C1291" s="3"/>
      <c r="D1291" s="3"/>
      <c r="E1291" s="14"/>
      <c r="H1291" s="2"/>
      <c r="I1291" s="2"/>
      <c r="J1291" s="2"/>
      <c r="K1291" s="2"/>
      <c r="L1291" s="2"/>
    </row>
    <row r="1292" spans="1:12">
      <c r="A1292" s="57"/>
      <c r="B1292" s="3"/>
      <c r="C1292" s="3"/>
      <c r="D1292" s="3"/>
      <c r="E1292" s="14"/>
      <c r="H1292" s="2"/>
      <c r="I1292" s="2"/>
      <c r="J1292" s="2"/>
      <c r="K1292" s="2"/>
      <c r="L1292" s="2"/>
    </row>
    <row r="1293" spans="1:12">
      <c r="A1293" s="57"/>
      <c r="B1293" s="3"/>
      <c r="C1293" s="3"/>
      <c r="D1293" s="3"/>
      <c r="E1293" s="14"/>
      <c r="H1293" s="2"/>
      <c r="I1293" s="2"/>
      <c r="J1293" s="2"/>
      <c r="K1293" s="2"/>
      <c r="L1293" s="2"/>
    </row>
    <row r="1294" spans="1:12">
      <c r="A1294" s="57"/>
      <c r="B1294" s="3"/>
      <c r="C1294" s="3"/>
      <c r="D1294" s="3"/>
      <c r="E1294" s="14"/>
      <c r="H1294" s="2"/>
      <c r="I1294" s="2"/>
      <c r="J1294" s="2"/>
      <c r="K1294" s="2"/>
      <c r="L1294" s="2"/>
    </row>
    <row r="1295" spans="1:12">
      <c r="A1295" s="57"/>
      <c r="B1295" s="3"/>
      <c r="C1295" s="3"/>
      <c r="D1295" s="3"/>
      <c r="E1295" s="14"/>
      <c r="H1295" s="2"/>
      <c r="I1295" s="2"/>
      <c r="J1295" s="2"/>
      <c r="K1295" s="2"/>
      <c r="L1295" s="2"/>
    </row>
    <row r="1296" spans="1:12">
      <c r="A1296" s="57"/>
      <c r="B1296" s="3"/>
      <c r="C1296" s="3"/>
      <c r="D1296" s="3"/>
      <c r="E1296" s="14"/>
      <c r="H1296" s="2"/>
      <c r="I1296" s="2"/>
      <c r="J1296" s="2"/>
      <c r="K1296" s="2"/>
      <c r="L1296" s="2"/>
    </row>
    <row r="1297" spans="1:12">
      <c r="A1297" s="57"/>
      <c r="B1297" s="3"/>
      <c r="C1297" s="3"/>
      <c r="D1297" s="3"/>
      <c r="E1297" s="14"/>
      <c r="H1297" s="2"/>
      <c r="I1297" s="2"/>
      <c r="J1297" s="2"/>
      <c r="K1297" s="2"/>
      <c r="L1297" s="2"/>
    </row>
    <row r="1298" spans="1:12">
      <c r="A1298" s="57"/>
      <c r="B1298" s="3"/>
      <c r="C1298" s="3"/>
      <c r="D1298" s="3"/>
      <c r="E1298" s="14"/>
      <c r="H1298" s="2"/>
      <c r="I1298" s="2"/>
      <c r="J1298" s="2"/>
      <c r="K1298" s="2"/>
      <c r="L1298" s="2"/>
    </row>
    <row r="1299" spans="1:12">
      <c r="A1299" s="57"/>
      <c r="B1299" s="3"/>
      <c r="C1299" s="3"/>
      <c r="D1299" s="3"/>
      <c r="E1299" s="14"/>
      <c r="H1299" s="2"/>
      <c r="I1299" s="2"/>
      <c r="J1299" s="2"/>
      <c r="K1299" s="2"/>
      <c r="L1299" s="2"/>
    </row>
    <row r="1300" spans="1:12">
      <c r="A1300" s="57"/>
      <c r="B1300" s="3"/>
      <c r="C1300" s="3"/>
      <c r="D1300" s="3"/>
      <c r="E1300" s="14"/>
      <c r="H1300" s="2"/>
      <c r="I1300" s="2"/>
      <c r="J1300" s="2"/>
      <c r="K1300" s="2"/>
      <c r="L1300" s="2"/>
    </row>
    <row r="1301" spans="1:12">
      <c r="A1301" s="57"/>
      <c r="B1301" s="3"/>
      <c r="C1301" s="3"/>
      <c r="D1301" s="3"/>
      <c r="E1301" s="14"/>
      <c r="H1301" s="2"/>
      <c r="I1301" s="2"/>
      <c r="J1301" s="2"/>
      <c r="K1301" s="2"/>
      <c r="L1301" s="2"/>
    </row>
    <row r="1302" spans="1:12">
      <c r="A1302" s="57"/>
      <c r="B1302" s="3"/>
      <c r="C1302" s="3"/>
      <c r="D1302" s="3"/>
      <c r="E1302" s="14"/>
      <c r="H1302" s="2"/>
      <c r="I1302" s="2"/>
      <c r="J1302" s="2"/>
      <c r="K1302" s="2"/>
      <c r="L1302" s="2"/>
    </row>
    <row r="1303" spans="1:12">
      <c r="A1303" s="57"/>
      <c r="B1303" s="3"/>
      <c r="C1303" s="3"/>
      <c r="D1303" s="3"/>
      <c r="E1303" s="14"/>
      <c r="H1303" s="2"/>
      <c r="I1303" s="2"/>
      <c r="J1303" s="2"/>
      <c r="K1303" s="2"/>
      <c r="L1303" s="2"/>
    </row>
    <row r="1304" spans="1:12">
      <c r="A1304" s="57"/>
      <c r="B1304" s="3"/>
      <c r="C1304" s="3"/>
      <c r="D1304" s="3"/>
      <c r="E1304" s="14"/>
      <c r="H1304" s="2"/>
      <c r="I1304" s="2"/>
      <c r="J1304" s="2"/>
      <c r="K1304" s="2"/>
      <c r="L1304" s="2"/>
    </row>
    <row r="1305" spans="1:12">
      <c r="A1305" s="57"/>
      <c r="B1305" s="3"/>
      <c r="C1305" s="3"/>
      <c r="D1305" s="3"/>
      <c r="E1305" s="14"/>
      <c r="H1305" s="2"/>
      <c r="I1305" s="2"/>
      <c r="J1305" s="2"/>
      <c r="K1305" s="2"/>
      <c r="L1305" s="2"/>
    </row>
    <row r="1306" spans="1:12">
      <c r="A1306" s="57"/>
      <c r="B1306" s="3"/>
      <c r="C1306" s="3"/>
      <c r="D1306" s="3"/>
      <c r="E1306" s="14"/>
      <c r="H1306" s="2"/>
      <c r="I1306" s="2"/>
      <c r="J1306" s="2"/>
      <c r="K1306" s="2"/>
      <c r="L1306" s="2"/>
    </row>
    <row r="1307" spans="1:12">
      <c r="A1307" s="57"/>
      <c r="B1307" s="3"/>
      <c r="C1307" s="3"/>
      <c r="D1307" s="3"/>
      <c r="E1307" s="14"/>
      <c r="H1307" s="2"/>
      <c r="I1307" s="2"/>
      <c r="J1307" s="2"/>
      <c r="K1307" s="2"/>
      <c r="L1307" s="2"/>
    </row>
    <row r="1308" spans="1:12">
      <c r="A1308" s="57"/>
      <c r="B1308" s="3"/>
      <c r="C1308" s="3"/>
      <c r="D1308" s="3"/>
      <c r="E1308" s="14"/>
      <c r="H1308" s="2"/>
      <c r="I1308" s="2"/>
      <c r="J1308" s="2"/>
      <c r="K1308" s="2"/>
      <c r="L1308" s="2"/>
    </row>
    <row r="1309" spans="1:12">
      <c r="A1309" s="57"/>
      <c r="B1309" s="3"/>
      <c r="C1309" s="3"/>
      <c r="D1309" s="3"/>
      <c r="E1309" s="14"/>
      <c r="H1309" s="2"/>
      <c r="I1309" s="2"/>
      <c r="J1309" s="2"/>
      <c r="K1309" s="2"/>
      <c r="L1309" s="2"/>
    </row>
    <row r="1310" spans="1:12">
      <c r="A1310" s="57"/>
      <c r="B1310" s="3"/>
      <c r="C1310" s="3"/>
      <c r="D1310" s="3"/>
      <c r="E1310" s="14"/>
      <c r="H1310" s="2"/>
      <c r="I1310" s="2"/>
      <c r="J1310" s="2"/>
      <c r="K1310" s="2"/>
      <c r="L1310" s="2"/>
    </row>
    <row r="1311" spans="1:12">
      <c r="A1311" s="57"/>
      <c r="B1311" s="3"/>
      <c r="C1311" s="3"/>
      <c r="D1311" s="3"/>
      <c r="E1311" s="14"/>
      <c r="H1311" s="2"/>
      <c r="I1311" s="2"/>
      <c r="J1311" s="2"/>
      <c r="K1311" s="2"/>
      <c r="L1311" s="2"/>
    </row>
    <row r="1312" spans="1:12">
      <c r="A1312" s="57"/>
      <c r="B1312" s="3"/>
      <c r="C1312" s="3"/>
      <c r="D1312" s="3"/>
      <c r="E1312" s="14"/>
      <c r="H1312" s="2"/>
      <c r="I1312" s="2"/>
      <c r="J1312" s="2"/>
      <c r="K1312" s="2"/>
      <c r="L1312" s="2"/>
    </row>
    <row r="1313" spans="1:12">
      <c r="A1313" s="57"/>
      <c r="B1313" s="3"/>
      <c r="C1313" s="3"/>
      <c r="D1313" s="3"/>
      <c r="E1313" s="14"/>
      <c r="H1313" s="2"/>
      <c r="I1313" s="2"/>
      <c r="J1313" s="2"/>
      <c r="K1313" s="2"/>
      <c r="L1313" s="2"/>
    </row>
    <row r="1314" spans="1:12">
      <c r="A1314" s="57"/>
      <c r="B1314" s="3"/>
      <c r="C1314" s="3"/>
      <c r="D1314" s="3"/>
      <c r="E1314" s="14"/>
      <c r="H1314" s="2"/>
      <c r="I1314" s="2"/>
      <c r="J1314" s="2"/>
      <c r="K1314" s="2"/>
      <c r="L1314" s="2"/>
    </row>
    <row r="1315" spans="1:12">
      <c r="A1315" s="57"/>
      <c r="B1315" s="3"/>
      <c r="C1315" s="3"/>
      <c r="D1315" s="3"/>
      <c r="E1315" s="14"/>
      <c r="H1315" s="2"/>
      <c r="I1315" s="2"/>
      <c r="J1315" s="2"/>
      <c r="K1315" s="2"/>
      <c r="L1315" s="2"/>
    </row>
    <row r="1316" spans="1:12">
      <c r="A1316" s="57"/>
      <c r="B1316" s="3"/>
      <c r="C1316" s="3"/>
      <c r="D1316" s="3"/>
      <c r="E1316" s="14"/>
      <c r="H1316" s="2"/>
      <c r="I1316" s="2"/>
      <c r="J1316" s="2"/>
      <c r="K1316" s="2"/>
      <c r="L1316" s="2"/>
    </row>
    <row r="1317" spans="1:12">
      <c r="A1317" s="57"/>
      <c r="B1317" s="3"/>
      <c r="C1317" s="3"/>
      <c r="D1317" s="3"/>
      <c r="E1317" s="14"/>
      <c r="H1317" s="2"/>
      <c r="I1317" s="2"/>
      <c r="J1317" s="2"/>
      <c r="K1317" s="2"/>
      <c r="L1317" s="2"/>
    </row>
    <row r="1318" spans="1:12">
      <c r="A1318" s="57"/>
      <c r="B1318" s="3"/>
      <c r="C1318" s="3"/>
      <c r="D1318" s="3"/>
      <c r="E1318" s="14"/>
      <c r="H1318" s="2"/>
      <c r="I1318" s="2"/>
      <c r="J1318" s="2"/>
      <c r="K1318" s="2"/>
      <c r="L1318" s="2"/>
    </row>
    <row r="1319" spans="1:12">
      <c r="A1319" s="57"/>
      <c r="B1319" s="3"/>
      <c r="C1319" s="3"/>
      <c r="D1319" s="3"/>
      <c r="E1319" s="14"/>
      <c r="H1319" s="2"/>
      <c r="I1319" s="2"/>
      <c r="J1319" s="2"/>
      <c r="K1319" s="2"/>
      <c r="L1319" s="2"/>
    </row>
    <row r="1320" spans="1:12">
      <c r="A1320" s="57"/>
      <c r="B1320" s="3"/>
      <c r="C1320" s="3"/>
      <c r="D1320" s="3"/>
      <c r="E1320" s="14"/>
      <c r="H1320" s="2"/>
      <c r="I1320" s="2"/>
      <c r="J1320" s="2"/>
      <c r="K1320" s="2"/>
      <c r="L1320" s="2"/>
    </row>
    <row r="1321" spans="1:12">
      <c r="A1321" s="57"/>
      <c r="B1321" s="3"/>
      <c r="C1321" s="3"/>
      <c r="D1321" s="3"/>
      <c r="E1321" s="14"/>
      <c r="H1321" s="2"/>
      <c r="I1321" s="2"/>
      <c r="J1321" s="2"/>
      <c r="K1321" s="2"/>
      <c r="L1321" s="2"/>
    </row>
    <row r="1322" spans="1:12">
      <c r="A1322" s="57"/>
      <c r="B1322" s="3"/>
      <c r="C1322" s="3"/>
      <c r="D1322" s="3"/>
      <c r="E1322" s="14"/>
      <c r="H1322" s="2"/>
      <c r="I1322" s="2"/>
      <c r="J1322" s="2"/>
      <c r="K1322" s="2"/>
      <c r="L1322" s="2"/>
    </row>
    <row r="1323" spans="1:12">
      <c r="A1323" s="57"/>
      <c r="B1323" s="3"/>
      <c r="C1323" s="3"/>
      <c r="D1323" s="3"/>
      <c r="E1323" s="14"/>
      <c r="H1323" s="2"/>
      <c r="I1323" s="2"/>
      <c r="J1323" s="2"/>
      <c r="K1323" s="2"/>
      <c r="L1323" s="2"/>
    </row>
    <row r="1324" spans="1:12">
      <c r="A1324" s="57"/>
      <c r="B1324" s="3"/>
      <c r="C1324" s="3"/>
      <c r="D1324" s="3"/>
      <c r="E1324" s="14"/>
      <c r="H1324" s="2"/>
      <c r="I1324" s="2"/>
      <c r="J1324" s="2"/>
      <c r="K1324" s="2"/>
      <c r="L1324" s="2"/>
    </row>
    <row r="1325" spans="1:12">
      <c r="A1325" s="57"/>
      <c r="B1325" s="3"/>
      <c r="C1325" s="3"/>
      <c r="D1325" s="3"/>
      <c r="E1325" s="14"/>
      <c r="H1325" s="2"/>
      <c r="I1325" s="2"/>
      <c r="J1325" s="2"/>
      <c r="K1325" s="2"/>
      <c r="L1325" s="2"/>
    </row>
    <row r="1326" spans="1:12">
      <c r="A1326" s="57"/>
      <c r="B1326" s="3"/>
      <c r="C1326" s="3"/>
      <c r="D1326" s="3"/>
      <c r="E1326" s="14"/>
      <c r="H1326" s="2"/>
      <c r="I1326" s="2"/>
      <c r="J1326" s="2"/>
      <c r="K1326" s="2"/>
      <c r="L1326" s="2"/>
    </row>
    <row r="1327" spans="1:12">
      <c r="A1327" s="57"/>
      <c r="B1327" s="3"/>
      <c r="C1327" s="3"/>
      <c r="D1327" s="3"/>
      <c r="E1327" s="14"/>
      <c r="H1327" s="2"/>
      <c r="I1327" s="2"/>
      <c r="J1327" s="2"/>
      <c r="K1327" s="2"/>
      <c r="L1327" s="2"/>
    </row>
    <row r="1328" spans="1:12">
      <c r="A1328" s="57"/>
      <c r="B1328" s="3"/>
      <c r="C1328" s="3"/>
      <c r="D1328" s="3"/>
      <c r="E1328" s="14"/>
      <c r="H1328" s="2"/>
      <c r="I1328" s="2"/>
      <c r="J1328" s="2"/>
      <c r="K1328" s="2"/>
      <c r="L1328" s="2"/>
    </row>
    <row r="1329" spans="1:12">
      <c r="A1329" s="57"/>
      <c r="B1329" s="3"/>
      <c r="C1329" s="3"/>
      <c r="D1329" s="3"/>
      <c r="E1329" s="14"/>
      <c r="H1329" s="2"/>
      <c r="I1329" s="2"/>
      <c r="J1329" s="2"/>
      <c r="K1329" s="2"/>
      <c r="L1329" s="2"/>
    </row>
    <row r="1330" spans="1:12">
      <c r="A1330" s="57"/>
      <c r="B1330" s="3"/>
      <c r="C1330" s="3"/>
      <c r="D1330" s="3"/>
      <c r="E1330" s="14"/>
      <c r="H1330" s="2"/>
      <c r="I1330" s="2"/>
      <c r="J1330" s="2"/>
      <c r="K1330" s="2"/>
      <c r="L1330" s="2"/>
    </row>
    <row r="1331" spans="1:12">
      <c r="A1331" s="57"/>
      <c r="B1331" s="3"/>
      <c r="C1331" s="3"/>
      <c r="D1331" s="3"/>
      <c r="E1331" s="14"/>
      <c r="H1331" s="2"/>
      <c r="I1331" s="2"/>
      <c r="J1331" s="2"/>
      <c r="K1331" s="2"/>
      <c r="L1331" s="2"/>
    </row>
    <row r="1332" spans="1:12">
      <c r="A1332" s="57"/>
      <c r="B1332" s="3"/>
      <c r="C1332" s="3"/>
      <c r="D1332" s="3"/>
      <c r="E1332" s="14"/>
      <c r="H1332" s="2"/>
      <c r="I1332" s="2"/>
      <c r="J1332" s="2"/>
      <c r="K1332" s="2"/>
      <c r="L1332" s="2"/>
    </row>
    <row r="1333" spans="1:12">
      <c r="A1333" s="57"/>
      <c r="B1333" s="3"/>
      <c r="C1333" s="3"/>
      <c r="D1333" s="3"/>
      <c r="E1333" s="14"/>
      <c r="H1333" s="2"/>
      <c r="I1333" s="2"/>
      <c r="J1333" s="2"/>
      <c r="K1333" s="2"/>
      <c r="L1333" s="2"/>
    </row>
    <row r="1334" spans="1:12">
      <c r="A1334" s="57"/>
      <c r="B1334" s="3"/>
      <c r="C1334" s="3"/>
      <c r="D1334" s="3"/>
      <c r="E1334" s="14"/>
      <c r="H1334" s="2"/>
      <c r="I1334" s="2"/>
      <c r="J1334" s="2"/>
      <c r="K1334" s="2"/>
      <c r="L1334" s="2"/>
    </row>
    <row r="1335" spans="1:12">
      <c r="A1335" s="57"/>
      <c r="B1335" s="3"/>
      <c r="C1335" s="3"/>
      <c r="D1335" s="3"/>
      <c r="E1335" s="14"/>
      <c r="H1335" s="2"/>
      <c r="I1335" s="2"/>
      <c r="J1335" s="2"/>
      <c r="K1335" s="2"/>
      <c r="L1335" s="2"/>
    </row>
    <row r="1336" spans="1:12">
      <c r="A1336" s="57"/>
      <c r="B1336" s="3"/>
      <c r="C1336" s="3"/>
      <c r="D1336" s="3"/>
      <c r="E1336" s="14"/>
      <c r="H1336" s="2"/>
      <c r="I1336" s="2"/>
      <c r="J1336" s="2"/>
      <c r="K1336" s="2"/>
      <c r="L1336" s="2"/>
    </row>
    <row r="1337" spans="1:12">
      <c r="A1337" s="57"/>
      <c r="B1337" s="3"/>
      <c r="C1337" s="3"/>
      <c r="D1337" s="3"/>
      <c r="E1337" s="14"/>
      <c r="H1337" s="2"/>
      <c r="I1337" s="2"/>
      <c r="J1337" s="2"/>
      <c r="K1337" s="2"/>
      <c r="L1337" s="2"/>
    </row>
    <row r="1338" spans="1:12">
      <c r="A1338" s="57"/>
      <c r="B1338" s="3"/>
      <c r="C1338" s="3"/>
      <c r="D1338" s="3"/>
      <c r="E1338" s="14"/>
      <c r="H1338" s="2"/>
      <c r="I1338" s="2"/>
      <c r="J1338" s="2"/>
      <c r="K1338" s="2"/>
      <c r="L1338" s="2"/>
    </row>
    <row r="1339" spans="1:12">
      <c r="A1339" s="57"/>
      <c r="B1339" s="3"/>
      <c r="C1339" s="3"/>
      <c r="D1339" s="3"/>
      <c r="E1339" s="14"/>
      <c r="H1339" s="2"/>
      <c r="I1339" s="2"/>
      <c r="J1339" s="2"/>
      <c r="K1339" s="2"/>
      <c r="L1339" s="2"/>
    </row>
    <row r="1340" spans="1:12">
      <c r="A1340" s="57"/>
      <c r="B1340" s="3"/>
      <c r="C1340" s="3"/>
      <c r="D1340" s="3"/>
      <c r="E1340" s="14"/>
      <c r="H1340" s="2"/>
      <c r="I1340" s="2"/>
      <c r="J1340" s="2"/>
      <c r="K1340" s="2"/>
      <c r="L1340" s="2"/>
    </row>
    <row r="1341" spans="1:12">
      <c r="A1341" s="57"/>
      <c r="B1341" s="3"/>
      <c r="C1341" s="3"/>
      <c r="D1341" s="3"/>
      <c r="E1341" s="14"/>
      <c r="H1341" s="2"/>
      <c r="I1341" s="2"/>
      <c r="J1341" s="2"/>
      <c r="K1341" s="2"/>
      <c r="L1341" s="2"/>
    </row>
    <row r="1342" spans="1:12">
      <c r="A1342" s="57"/>
      <c r="B1342" s="3"/>
      <c r="C1342" s="3"/>
      <c r="D1342" s="3"/>
      <c r="E1342" s="14"/>
      <c r="H1342" s="2"/>
      <c r="I1342" s="2"/>
      <c r="J1342" s="2"/>
      <c r="K1342" s="2"/>
      <c r="L1342" s="2"/>
    </row>
    <row r="1343" spans="1:12">
      <c r="A1343" s="57"/>
      <c r="B1343" s="3"/>
      <c r="C1343" s="3"/>
      <c r="D1343" s="3"/>
      <c r="E1343" s="14"/>
      <c r="H1343" s="2"/>
      <c r="I1343" s="2"/>
      <c r="J1343" s="2"/>
      <c r="K1343" s="2"/>
      <c r="L1343" s="2"/>
    </row>
    <row r="1344" spans="1:12">
      <c r="A1344" s="57"/>
      <c r="B1344" s="3"/>
      <c r="C1344" s="3"/>
      <c r="D1344" s="3"/>
      <c r="E1344" s="14"/>
      <c r="H1344" s="2"/>
      <c r="I1344" s="2"/>
      <c r="J1344" s="2"/>
      <c r="K1344" s="2"/>
      <c r="L1344" s="2"/>
    </row>
    <row r="1345" spans="1:12">
      <c r="A1345" s="57"/>
      <c r="B1345" s="3"/>
      <c r="C1345" s="3"/>
      <c r="D1345" s="3"/>
      <c r="E1345" s="14"/>
      <c r="H1345" s="2"/>
      <c r="I1345" s="2"/>
      <c r="J1345" s="2"/>
      <c r="K1345" s="2"/>
      <c r="L1345" s="2"/>
    </row>
    <row r="1346" spans="1:12">
      <c r="A1346" s="57"/>
      <c r="B1346" s="3"/>
      <c r="C1346" s="3"/>
      <c r="D1346" s="3"/>
      <c r="E1346" s="14"/>
      <c r="H1346" s="2"/>
      <c r="I1346" s="2"/>
      <c r="J1346" s="2"/>
      <c r="K1346" s="2"/>
      <c r="L1346" s="2"/>
    </row>
    <row r="1347" spans="1:12">
      <c r="A1347" s="57"/>
      <c r="B1347" s="3"/>
      <c r="C1347" s="3"/>
      <c r="D1347" s="3"/>
      <c r="E1347" s="14"/>
      <c r="H1347" s="2"/>
      <c r="I1347" s="2"/>
      <c r="J1347" s="2"/>
      <c r="K1347" s="2"/>
      <c r="L1347" s="2"/>
    </row>
    <row r="1348" spans="1:12">
      <c r="A1348" s="57"/>
      <c r="B1348" s="3"/>
      <c r="C1348" s="3"/>
      <c r="D1348" s="3"/>
      <c r="E1348" s="14"/>
      <c r="H1348" s="2"/>
      <c r="I1348" s="2"/>
      <c r="J1348" s="2"/>
      <c r="K1348" s="2"/>
      <c r="L1348" s="2"/>
    </row>
    <row r="1349" spans="1:12">
      <c r="A1349" s="57"/>
      <c r="B1349" s="3"/>
      <c r="C1349" s="3"/>
      <c r="D1349" s="3"/>
      <c r="E1349" s="14"/>
      <c r="H1349" s="2"/>
      <c r="I1349" s="2"/>
      <c r="J1349" s="2"/>
      <c r="K1349" s="2"/>
      <c r="L1349" s="2"/>
    </row>
    <row r="1350" spans="1:12">
      <c r="A1350" s="57"/>
      <c r="B1350" s="3"/>
      <c r="C1350" s="3"/>
      <c r="D1350" s="3"/>
      <c r="E1350" s="14"/>
      <c r="H1350" s="2"/>
      <c r="I1350" s="2"/>
      <c r="J1350" s="2"/>
      <c r="K1350" s="2"/>
      <c r="L1350" s="2"/>
    </row>
    <row r="1351" spans="1:12">
      <c r="A1351" s="57"/>
      <c r="B1351" s="3"/>
      <c r="C1351" s="3"/>
      <c r="D1351" s="3"/>
      <c r="E1351" s="14"/>
      <c r="H1351" s="2"/>
      <c r="I1351" s="2"/>
      <c r="J1351" s="2"/>
      <c r="K1351" s="2"/>
      <c r="L1351" s="2"/>
    </row>
    <row r="1352" spans="1:12">
      <c r="A1352" s="57"/>
      <c r="B1352" s="3"/>
      <c r="C1352" s="3"/>
      <c r="D1352" s="3"/>
      <c r="E1352" s="14"/>
      <c r="H1352" s="2"/>
      <c r="I1352" s="2"/>
      <c r="J1352" s="2"/>
      <c r="K1352" s="2"/>
      <c r="L1352" s="2"/>
    </row>
    <row r="1353" spans="1:12">
      <c r="A1353" s="57"/>
      <c r="B1353" s="3"/>
      <c r="C1353" s="3"/>
      <c r="D1353" s="3"/>
      <c r="E1353" s="14"/>
      <c r="H1353" s="2"/>
      <c r="I1353" s="2"/>
      <c r="J1353" s="2"/>
      <c r="K1353" s="2"/>
      <c r="L1353" s="2"/>
    </row>
    <row r="1354" spans="1:12">
      <c r="A1354" s="57"/>
      <c r="B1354" s="3"/>
      <c r="C1354" s="3"/>
      <c r="D1354" s="3"/>
      <c r="E1354" s="14"/>
      <c r="H1354" s="2"/>
      <c r="I1354" s="2"/>
      <c r="J1354" s="2"/>
      <c r="K1354" s="2"/>
      <c r="L1354" s="2"/>
    </row>
    <row r="1355" spans="1:12">
      <c r="A1355" s="57"/>
      <c r="B1355" s="3"/>
      <c r="C1355" s="3"/>
      <c r="D1355" s="3"/>
      <c r="E1355" s="14"/>
      <c r="H1355" s="2"/>
      <c r="I1355" s="2"/>
      <c r="J1355" s="2"/>
      <c r="K1355" s="2"/>
      <c r="L1355" s="2"/>
    </row>
    <row r="1356" spans="1:12">
      <c r="A1356" s="57"/>
      <c r="B1356" s="3"/>
      <c r="C1356" s="3"/>
      <c r="D1356" s="3"/>
      <c r="E1356" s="14"/>
      <c r="H1356" s="2"/>
      <c r="I1356" s="2"/>
      <c r="J1356" s="2"/>
      <c r="K1356" s="2"/>
      <c r="L1356" s="2"/>
    </row>
    <row r="1357" spans="1:12">
      <c r="A1357" s="57"/>
      <c r="B1357" s="3"/>
      <c r="C1357" s="3"/>
      <c r="D1357" s="3"/>
      <c r="E1357" s="14"/>
      <c r="H1357" s="2"/>
      <c r="I1357" s="2"/>
      <c r="J1357" s="2"/>
      <c r="K1357" s="2"/>
      <c r="L1357" s="2"/>
    </row>
    <row r="1358" spans="1:12">
      <c r="A1358" s="57"/>
      <c r="B1358" s="3"/>
      <c r="C1358" s="3"/>
      <c r="D1358" s="3"/>
      <c r="E1358" s="14"/>
      <c r="H1358" s="2"/>
      <c r="I1358" s="2"/>
      <c r="J1358" s="2"/>
      <c r="K1358" s="2"/>
      <c r="L1358" s="2"/>
    </row>
    <row r="1359" spans="1:12">
      <c r="A1359" s="57"/>
      <c r="B1359" s="3"/>
      <c r="C1359" s="3"/>
      <c r="D1359" s="3"/>
      <c r="E1359" s="14"/>
      <c r="H1359" s="2"/>
      <c r="I1359" s="2"/>
      <c r="J1359" s="2"/>
      <c r="K1359" s="2"/>
      <c r="L1359" s="2"/>
    </row>
    <row r="1360" spans="1:12">
      <c r="A1360" s="57"/>
      <c r="B1360" s="3"/>
      <c r="C1360" s="3"/>
      <c r="D1360" s="3"/>
      <c r="E1360" s="14"/>
      <c r="H1360" s="2"/>
      <c r="I1360" s="2"/>
      <c r="J1360" s="2"/>
      <c r="K1360" s="2"/>
      <c r="L1360" s="2"/>
    </row>
    <row r="1361" spans="1:12">
      <c r="A1361" s="57"/>
      <c r="B1361" s="3"/>
      <c r="C1361" s="3"/>
      <c r="D1361" s="3"/>
      <c r="E1361" s="14"/>
      <c r="H1361" s="2"/>
      <c r="I1361" s="2"/>
      <c r="J1361" s="2"/>
      <c r="K1361" s="2"/>
      <c r="L1361" s="2"/>
    </row>
    <row r="1362" spans="1:12">
      <c r="A1362" s="57"/>
      <c r="B1362" s="3"/>
      <c r="C1362" s="3"/>
      <c r="D1362" s="3"/>
      <c r="E1362" s="14"/>
      <c r="H1362" s="2"/>
      <c r="I1362" s="2"/>
      <c r="J1362" s="2"/>
      <c r="K1362" s="2"/>
      <c r="L1362" s="2"/>
    </row>
    <row r="1363" spans="1:12">
      <c r="A1363" s="57"/>
      <c r="B1363" s="3"/>
      <c r="C1363" s="3"/>
      <c r="D1363" s="3"/>
      <c r="E1363" s="14"/>
      <c r="H1363" s="2"/>
      <c r="I1363" s="2"/>
      <c r="J1363" s="2"/>
      <c r="K1363" s="2"/>
      <c r="L1363" s="2"/>
    </row>
    <row r="1364" spans="1:12">
      <c r="A1364" s="57"/>
      <c r="B1364" s="3"/>
      <c r="C1364" s="3"/>
      <c r="D1364" s="3"/>
      <c r="E1364" s="14"/>
      <c r="H1364" s="2"/>
      <c r="I1364" s="2"/>
      <c r="J1364" s="2"/>
      <c r="K1364" s="2"/>
      <c r="L1364" s="2"/>
    </row>
    <row r="1365" spans="1:12">
      <c r="A1365" s="57"/>
      <c r="B1365" s="3"/>
      <c r="C1365" s="3"/>
      <c r="D1365" s="3"/>
      <c r="E1365" s="14"/>
      <c r="H1365" s="2"/>
      <c r="I1365" s="2"/>
      <c r="J1365" s="2"/>
      <c r="K1365" s="2"/>
      <c r="L1365" s="2"/>
    </row>
    <row r="1366" spans="1:12">
      <c r="A1366" s="57"/>
      <c r="B1366" s="3"/>
      <c r="C1366" s="3"/>
      <c r="D1366" s="3"/>
      <c r="E1366" s="14"/>
      <c r="H1366" s="2"/>
      <c r="I1366" s="2"/>
      <c r="J1366" s="2"/>
      <c r="K1366" s="2"/>
      <c r="L1366" s="2"/>
    </row>
    <row r="1367" spans="1:12">
      <c r="A1367" s="57"/>
      <c r="B1367" s="3"/>
      <c r="C1367" s="3"/>
      <c r="D1367" s="3"/>
      <c r="E1367" s="14"/>
      <c r="H1367" s="2"/>
      <c r="I1367" s="2"/>
      <c r="J1367" s="2"/>
      <c r="K1367" s="2"/>
      <c r="L1367" s="2"/>
    </row>
    <row r="1368" spans="1:12">
      <c r="A1368" s="57"/>
      <c r="B1368" s="3"/>
      <c r="C1368" s="3"/>
      <c r="D1368" s="3"/>
      <c r="E1368" s="14"/>
      <c r="H1368" s="2"/>
      <c r="I1368" s="2"/>
      <c r="J1368" s="2"/>
      <c r="K1368" s="2"/>
      <c r="L1368" s="2"/>
    </row>
    <row r="1369" spans="1:12">
      <c r="A1369" s="57"/>
      <c r="B1369" s="3"/>
      <c r="C1369" s="3"/>
      <c r="D1369" s="3"/>
      <c r="E1369" s="14"/>
      <c r="H1369" s="2"/>
      <c r="I1369" s="2"/>
      <c r="J1369" s="2"/>
      <c r="K1369" s="2"/>
      <c r="L1369" s="2"/>
    </row>
    <row r="1370" spans="1:12">
      <c r="A1370" s="57"/>
      <c r="B1370" s="3"/>
      <c r="C1370" s="3"/>
      <c r="D1370" s="3"/>
      <c r="E1370" s="14"/>
      <c r="H1370" s="2"/>
      <c r="I1370" s="2"/>
      <c r="J1370" s="2"/>
      <c r="K1370" s="2"/>
      <c r="L1370" s="2"/>
    </row>
    <row r="1371" spans="1:12">
      <c r="A1371" s="57"/>
      <c r="B1371" s="3"/>
      <c r="C1371" s="3"/>
      <c r="D1371" s="3"/>
      <c r="E1371" s="14"/>
      <c r="H1371" s="2"/>
      <c r="I1371" s="2"/>
      <c r="J1371" s="2"/>
      <c r="K1371" s="2"/>
      <c r="L1371" s="2"/>
    </row>
    <row r="1372" spans="1:12">
      <c r="A1372" s="57"/>
      <c r="B1372" s="3"/>
      <c r="C1372" s="3"/>
      <c r="D1372" s="3"/>
      <c r="E1372" s="14"/>
      <c r="H1372" s="2"/>
      <c r="I1372" s="2"/>
      <c r="J1372" s="2"/>
      <c r="K1372" s="2"/>
      <c r="L1372" s="2"/>
    </row>
    <row r="1373" spans="1:12">
      <c r="A1373" s="57"/>
      <c r="B1373" s="3"/>
      <c r="C1373" s="3"/>
      <c r="D1373" s="3"/>
      <c r="E1373" s="14"/>
      <c r="H1373" s="2"/>
      <c r="I1373" s="2"/>
      <c r="J1373" s="2"/>
      <c r="K1373" s="2"/>
      <c r="L1373" s="2"/>
    </row>
    <row r="1374" spans="1:12">
      <c r="A1374" s="57"/>
      <c r="B1374" s="3"/>
      <c r="C1374" s="3"/>
      <c r="D1374" s="3"/>
      <c r="E1374" s="14"/>
      <c r="H1374" s="2"/>
      <c r="I1374" s="2"/>
      <c r="J1374" s="2"/>
      <c r="K1374" s="2"/>
      <c r="L1374" s="2"/>
    </row>
    <row r="1375" spans="1:12">
      <c r="A1375" s="57"/>
      <c r="B1375" s="3"/>
      <c r="C1375" s="3"/>
      <c r="D1375" s="3"/>
      <c r="E1375" s="14"/>
      <c r="H1375" s="2"/>
      <c r="I1375" s="2"/>
      <c r="J1375" s="2"/>
      <c r="K1375" s="2"/>
      <c r="L1375" s="2"/>
    </row>
    <row r="1376" spans="1:12">
      <c r="A1376" s="57"/>
      <c r="B1376" s="3"/>
      <c r="C1376" s="3"/>
      <c r="D1376" s="3"/>
      <c r="E1376" s="14"/>
      <c r="H1376" s="2"/>
      <c r="I1376" s="2"/>
      <c r="J1376" s="2"/>
      <c r="K1376" s="2"/>
      <c r="L1376" s="2"/>
    </row>
    <row r="1377" spans="1:12">
      <c r="A1377" s="57"/>
      <c r="B1377" s="3"/>
      <c r="C1377" s="3"/>
      <c r="D1377" s="3"/>
      <c r="E1377" s="14"/>
      <c r="H1377" s="2"/>
      <c r="I1377" s="2"/>
      <c r="J1377" s="2"/>
      <c r="K1377" s="2"/>
      <c r="L1377" s="2"/>
    </row>
    <row r="1378" spans="1:12">
      <c r="A1378" s="57"/>
      <c r="B1378" s="3"/>
      <c r="C1378" s="3"/>
      <c r="D1378" s="3"/>
      <c r="E1378" s="14"/>
      <c r="H1378" s="2"/>
      <c r="I1378" s="2"/>
      <c r="J1378" s="2"/>
      <c r="K1378" s="2"/>
      <c r="L1378" s="2"/>
    </row>
    <row r="1379" spans="1:12">
      <c r="A1379" s="57"/>
      <c r="B1379" s="3"/>
      <c r="C1379" s="3"/>
      <c r="D1379" s="3"/>
      <c r="E1379" s="14"/>
      <c r="H1379" s="2"/>
      <c r="I1379" s="2"/>
      <c r="J1379" s="2"/>
      <c r="K1379" s="2"/>
      <c r="L1379" s="2"/>
    </row>
    <row r="1380" spans="1:12">
      <c r="A1380" s="57"/>
      <c r="B1380" s="3"/>
      <c r="C1380" s="3"/>
      <c r="D1380" s="3"/>
      <c r="E1380" s="14"/>
      <c r="H1380" s="2"/>
      <c r="I1380" s="2"/>
      <c r="J1380" s="2"/>
      <c r="K1380" s="2"/>
      <c r="L1380" s="2"/>
    </row>
    <row r="1381" spans="1:12">
      <c r="A1381" s="57"/>
      <c r="B1381" s="3"/>
      <c r="C1381" s="3"/>
      <c r="D1381" s="3"/>
      <c r="E1381" s="14"/>
      <c r="H1381" s="2"/>
      <c r="I1381" s="2"/>
      <c r="J1381" s="2"/>
      <c r="K1381" s="2"/>
      <c r="L1381" s="2"/>
    </row>
    <row r="1382" spans="1:12">
      <c r="A1382" s="57"/>
      <c r="B1382" s="3"/>
      <c r="C1382" s="3"/>
      <c r="D1382" s="3"/>
      <c r="E1382" s="14"/>
      <c r="H1382" s="2"/>
      <c r="I1382" s="2"/>
      <c r="J1382" s="2"/>
      <c r="K1382" s="2"/>
      <c r="L1382" s="2"/>
    </row>
    <row r="1383" spans="1:12">
      <c r="A1383" s="57"/>
      <c r="B1383" s="3"/>
      <c r="C1383" s="3"/>
      <c r="D1383" s="3"/>
      <c r="E1383" s="14"/>
      <c r="H1383" s="2"/>
      <c r="I1383" s="2"/>
      <c r="J1383" s="2"/>
      <c r="K1383" s="2"/>
      <c r="L1383" s="2"/>
    </row>
    <row r="1384" spans="1:12">
      <c r="A1384" s="57"/>
      <c r="B1384" s="3"/>
      <c r="C1384" s="3"/>
      <c r="D1384" s="3"/>
      <c r="E1384" s="14"/>
      <c r="H1384" s="2"/>
      <c r="I1384" s="2"/>
      <c r="J1384" s="2"/>
      <c r="K1384" s="2"/>
      <c r="L1384" s="2"/>
    </row>
    <row r="1385" spans="1:12">
      <c r="A1385" s="57"/>
      <c r="B1385" s="3"/>
      <c r="C1385" s="3"/>
      <c r="D1385" s="3"/>
      <c r="E1385" s="14"/>
      <c r="H1385" s="2"/>
      <c r="I1385" s="2"/>
      <c r="J1385" s="2"/>
      <c r="K1385" s="2"/>
      <c r="L1385" s="2"/>
    </row>
    <row r="1386" spans="1:12">
      <c r="A1386" s="57"/>
      <c r="B1386" s="3"/>
      <c r="C1386" s="3"/>
      <c r="D1386" s="3"/>
      <c r="E1386" s="14"/>
      <c r="H1386" s="2"/>
      <c r="I1386" s="2"/>
      <c r="J1386" s="2"/>
      <c r="K1386" s="2"/>
      <c r="L1386" s="2"/>
    </row>
    <row r="1387" spans="1:12">
      <c r="A1387" s="57"/>
      <c r="B1387" s="3"/>
      <c r="C1387" s="3"/>
      <c r="D1387" s="3"/>
      <c r="E1387" s="14"/>
      <c r="H1387" s="2"/>
      <c r="I1387" s="2"/>
      <c r="J1387" s="2"/>
      <c r="K1387" s="2"/>
      <c r="L1387" s="2"/>
    </row>
    <row r="1388" spans="1:12">
      <c r="A1388" s="57"/>
      <c r="B1388" s="3"/>
      <c r="C1388" s="3"/>
      <c r="D1388" s="3"/>
      <c r="E1388" s="14"/>
      <c r="H1388" s="2"/>
      <c r="I1388" s="2"/>
      <c r="J1388" s="2"/>
      <c r="K1388" s="2"/>
      <c r="L1388" s="2"/>
    </row>
    <row r="1389" spans="1:12">
      <c r="A1389" s="57"/>
      <c r="B1389" s="3"/>
      <c r="C1389" s="3"/>
      <c r="D1389" s="3"/>
      <c r="E1389" s="14"/>
      <c r="H1389" s="2"/>
      <c r="I1389" s="2"/>
      <c r="J1389" s="2"/>
      <c r="K1389" s="2"/>
      <c r="L1389" s="2"/>
    </row>
    <row r="1390" spans="1:12">
      <c r="A1390" s="57"/>
      <c r="B1390" s="3"/>
      <c r="C1390" s="3"/>
      <c r="D1390" s="3"/>
      <c r="E1390" s="14"/>
      <c r="H1390" s="2"/>
      <c r="I1390" s="2"/>
      <c r="J1390" s="2"/>
      <c r="K1390" s="2"/>
      <c r="L1390" s="2"/>
    </row>
    <row r="1391" spans="1:12">
      <c r="A1391" s="57"/>
      <c r="B1391" s="3"/>
      <c r="C1391" s="3"/>
      <c r="D1391" s="3"/>
      <c r="E1391" s="14"/>
      <c r="H1391" s="2"/>
      <c r="I1391" s="2"/>
      <c r="J1391" s="2"/>
      <c r="K1391" s="2"/>
      <c r="L1391" s="2"/>
    </row>
    <row r="1392" spans="1:12">
      <c r="A1392" s="57"/>
      <c r="B1392" s="3"/>
      <c r="C1392" s="3"/>
      <c r="D1392" s="3"/>
      <c r="E1392" s="14"/>
      <c r="H1392" s="2"/>
      <c r="I1392" s="2"/>
      <c r="J1392" s="2"/>
      <c r="K1392" s="2"/>
      <c r="L1392" s="2"/>
    </row>
    <row r="1393" spans="1:12">
      <c r="A1393" s="57"/>
      <c r="B1393" s="3"/>
      <c r="C1393" s="3"/>
      <c r="D1393" s="3"/>
      <c r="E1393" s="14"/>
      <c r="H1393" s="2"/>
      <c r="I1393" s="2"/>
      <c r="J1393" s="2"/>
      <c r="K1393" s="2"/>
      <c r="L1393" s="2"/>
    </row>
    <row r="1394" spans="1:12">
      <c r="A1394" s="57"/>
      <c r="B1394" s="3"/>
      <c r="C1394" s="3"/>
      <c r="D1394" s="3"/>
      <c r="E1394" s="14"/>
      <c r="H1394" s="2"/>
      <c r="I1394" s="2"/>
      <c r="J1394" s="2"/>
      <c r="K1394" s="2"/>
      <c r="L1394" s="2"/>
    </row>
    <row r="1395" spans="1:12">
      <c r="A1395" s="57"/>
      <c r="B1395" s="3"/>
      <c r="C1395" s="3"/>
      <c r="D1395" s="3"/>
      <c r="E1395" s="14"/>
      <c r="H1395" s="2"/>
      <c r="I1395" s="2"/>
      <c r="J1395" s="2"/>
      <c r="K1395" s="2"/>
      <c r="L1395" s="2"/>
    </row>
    <row r="1396" spans="1:12">
      <c r="A1396" s="57"/>
      <c r="B1396" s="3"/>
      <c r="C1396" s="3"/>
      <c r="D1396" s="3"/>
      <c r="E1396" s="14"/>
      <c r="H1396" s="2"/>
      <c r="I1396" s="2"/>
      <c r="J1396" s="2"/>
      <c r="K1396" s="2"/>
      <c r="L1396" s="2"/>
    </row>
    <row r="1397" spans="1:12">
      <c r="A1397" s="57"/>
      <c r="B1397" s="3"/>
      <c r="C1397" s="3"/>
      <c r="D1397" s="3"/>
      <c r="E1397" s="14"/>
      <c r="H1397" s="2"/>
      <c r="I1397" s="2"/>
      <c r="J1397" s="2"/>
      <c r="K1397" s="2"/>
      <c r="L1397" s="2"/>
    </row>
    <row r="1398" spans="1:12">
      <c r="A1398" s="57"/>
      <c r="B1398" s="3"/>
      <c r="C1398" s="3"/>
      <c r="D1398" s="3"/>
      <c r="E1398" s="14"/>
      <c r="H1398" s="2"/>
      <c r="I1398" s="2"/>
      <c r="J1398" s="2"/>
      <c r="K1398" s="2"/>
      <c r="L1398" s="2"/>
    </row>
    <row r="1399" spans="1:12">
      <c r="A1399" s="57"/>
      <c r="B1399" s="3"/>
      <c r="C1399" s="3"/>
      <c r="D1399" s="3"/>
      <c r="E1399" s="14"/>
      <c r="H1399" s="2"/>
      <c r="I1399" s="2"/>
      <c r="J1399" s="2"/>
      <c r="K1399" s="2"/>
      <c r="L1399" s="2"/>
    </row>
    <row r="1400" spans="1:12">
      <c r="A1400" s="57"/>
      <c r="B1400" s="3"/>
      <c r="C1400" s="3"/>
      <c r="D1400" s="3"/>
      <c r="E1400" s="14"/>
      <c r="H1400" s="2"/>
      <c r="I1400" s="2"/>
      <c r="J1400" s="2"/>
      <c r="K1400" s="2"/>
      <c r="L1400" s="2"/>
    </row>
    <row r="1401" spans="1:12">
      <c r="A1401" s="57"/>
      <c r="B1401" s="3"/>
      <c r="C1401" s="3"/>
      <c r="D1401" s="3"/>
      <c r="E1401" s="14"/>
      <c r="H1401" s="2"/>
      <c r="I1401" s="2"/>
      <c r="J1401" s="2"/>
      <c r="K1401" s="2"/>
      <c r="L1401" s="2"/>
    </row>
    <row r="1402" spans="1:12">
      <c r="A1402" s="57"/>
      <c r="B1402" s="3"/>
      <c r="C1402" s="3"/>
      <c r="D1402" s="3"/>
      <c r="E1402" s="14"/>
      <c r="H1402" s="2"/>
      <c r="I1402" s="2"/>
      <c r="J1402" s="2"/>
      <c r="K1402" s="2"/>
      <c r="L1402" s="2"/>
    </row>
    <row r="1403" spans="1:12">
      <c r="A1403" s="57"/>
      <c r="B1403" s="3"/>
      <c r="C1403" s="3"/>
      <c r="D1403" s="3"/>
      <c r="E1403" s="14"/>
      <c r="H1403" s="2"/>
      <c r="I1403" s="2"/>
      <c r="J1403" s="2"/>
      <c r="K1403" s="2"/>
      <c r="L1403" s="2"/>
    </row>
    <row r="1404" spans="1:12">
      <c r="A1404" s="57"/>
      <c r="B1404" s="3"/>
      <c r="C1404" s="3"/>
      <c r="D1404" s="3"/>
      <c r="E1404" s="14"/>
      <c r="H1404" s="2"/>
      <c r="I1404" s="2"/>
      <c r="J1404" s="2"/>
      <c r="K1404" s="2"/>
      <c r="L1404" s="2"/>
    </row>
    <row r="1405" spans="1:12">
      <c r="A1405" s="57"/>
      <c r="B1405" s="3"/>
      <c r="C1405" s="3"/>
      <c r="D1405" s="3"/>
      <c r="E1405" s="14"/>
      <c r="H1405" s="2"/>
      <c r="I1405" s="2"/>
      <c r="J1405" s="2"/>
      <c r="K1405" s="2"/>
      <c r="L1405" s="2"/>
    </row>
    <row r="1406" spans="1:12">
      <c r="A1406" s="57"/>
      <c r="B1406" s="3"/>
      <c r="C1406" s="3"/>
      <c r="D1406" s="3"/>
      <c r="E1406" s="14"/>
      <c r="H1406" s="2"/>
      <c r="I1406" s="2"/>
      <c r="J1406" s="2"/>
      <c r="K1406" s="2"/>
      <c r="L1406" s="2"/>
    </row>
    <row r="1407" spans="1:12">
      <c r="A1407" s="57"/>
      <c r="B1407" s="3"/>
      <c r="C1407" s="3"/>
      <c r="D1407" s="3"/>
      <c r="E1407" s="14"/>
      <c r="H1407" s="2"/>
      <c r="I1407" s="2"/>
      <c r="J1407" s="2"/>
      <c r="K1407" s="2"/>
      <c r="L1407" s="2"/>
    </row>
    <row r="1408" spans="1:12">
      <c r="A1408" s="57"/>
      <c r="B1408" s="3"/>
      <c r="C1408" s="3"/>
      <c r="D1408" s="3"/>
      <c r="E1408" s="14"/>
      <c r="H1408" s="2"/>
      <c r="I1408" s="2"/>
      <c r="J1408" s="2"/>
      <c r="K1408" s="2"/>
      <c r="L1408" s="2"/>
    </row>
    <row r="1409" spans="1:12">
      <c r="A1409" s="57"/>
      <c r="B1409" s="3"/>
      <c r="C1409" s="3"/>
      <c r="D1409" s="3"/>
      <c r="E1409" s="14"/>
      <c r="H1409" s="2"/>
      <c r="I1409" s="2"/>
      <c r="J1409" s="2"/>
      <c r="K1409" s="2"/>
      <c r="L1409" s="2"/>
    </row>
    <row r="1410" spans="1:12">
      <c r="A1410" s="57"/>
      <c r="B1410" s="3"/>
      <c r="C1410" s="3"/>
      <c r="D1410" s="3"/>
      <c r="E1410" s="14"/>
      <c r="H1410" s="2"/>
      <c r="I1410" s="2"/>
      <c r="J1410" s="2"/>
      <c r="K1410" s="2"/>
      <c r="L1410" s="2"/>
    </row>
    <row r="1411" spans="1:12">
      <c r="A1411" s="57"/>
      <c r="B1411" s="3"/>
      <c r="C1411" s="3"/>
      <c r="D1411" s="3"/>
      <c r="E1411" s="14"/>
      <c r="H1411" s="2"/>
      <c r="I1411" s="2"/>
      <c r="J1411" s="2"/>
      <c r="K1411" s="2"/>
      <c r="L1411" s="2"/>
    </row>
    <row r="1412" spans="1:12">
      <c r="A1412" s="57"/>
      <c r="B1412" s="3"/>
      <c r="C1412" s="3"/>
      <c r="D1412" s="3"/>
      <c r="E1412" s="14"/>
      <c r="H1412" s="2"/>
      <c r="I1412" s="2"/>
      <c r="J1412" s="2"/>
      <c r="K1412" s="2"/>
      <c r="L1412" s="2"/>
    </row>
    <row r="1413" spans="1:12">
      <c r="A1413" s="57"/>
      <c r="B1413" s="3"/>
      <c r="C1413" s="3"/>
      <c r="D1413" s="3"/>
      <c r="E1413" s="14"/>
      <c r="H1413" s="2"/>
      <c r="I1413" s="2"/>
      <c r="J1413" s="2"/>
      <c r="K1413" s="2"/>
      <c r="L1413" s="2"/>
    </row>
    <row r="1414" spans="1:12">
      <c r="A1414" s="57"/>
      <c r="B1414" s="3"/>
      <c r="C1414" s="3"/>
      <c r="D1414" s="3"/>
      <c r="E1414" s="14"/>
      <c r="H1414" s="2"/>
      <c r="I1414" s="2"/>
      <c r="J1414" s="2"/>
      <c r="K1414" s="2"/>
      <c r="L1414" s="2"/>
    </row>
    <row r="1415" spans="1:12">
      <c r="A1415" s="57"/>
      <c r="B1415" s="3"/>
      <c r="C1415" s="3"/>
      <c r="D1415" s="3"/>
      <c r="E1415" s="14"/>
      <c r="H1415" s="2"/>
      <c r="I1415" s="2"/>
      <c r="J1415" s="2"/>
      <c r="K1415" s="2"/>
      <c r="L1415" s="2"/>
    </row>
    <row r="1416" spans="1:12">
      <c r="A1416" s="57"/>
      <c r="B1416" s="3"/>
      <c r="C1416" s="3"/>
      <c r="D1416" s="3"/>
      <c r="E1416" s="14"/>
      <c r="H1416" s="2"/>
      <c r="I1416" s="2"/>
      <c r="J1416" s="2"/>
      <c r="K1416" s="2"/>
      <c r="L1416" s="2"/>
    </row>
    <row r="1417" spans="1:12">
      <c r="A1417" s="57"/>
      <c r="B1417" s="3"/>
      <c r="C1417" s="3"/>
      <c r="D1417" s="3"/>
      <c r="E1417" s="14"/>
      <c r="H1417" s="2"/>
      <c r="I1417" s="2"/>
      <c r="J1417" s="2"/>
      <c r="K1417" s="2"/>
      <c r="L1417" s="2"/>
    </row>
    <row r="1418" spans="1:12">
      <c r="A1418" s="57"/>
      <c r="B1418" s="3"/>
      <c r="C1418" s="3"/>
      <c r="D1418" s="3"/>
      <c r="E1418" s="14"/>
      <c r="H1418" s="2"/>
      <c r="I1418" s="2"/>
      <c r="J1418" s="2"/>
      <c r="K1418" s="2"/>
      <c r="L1418" s="2"/>
    </row>
    <row r="1419" spans="1:12">
      <c r="A1419" s="57"/>
      <c r="B1419" s="3"/>
      <c r="C1419" s="3"/>
      <c r="D1419" s="3"/>
      <c r="E1419" s="14"/>
      <c r="H1419" s="2"/>
      <c r="I1419" s="2"/>
      <c r="J1419" s="2"/>
      <c r="K1419" s="2"/>
      <c r="L1419" s="2"/>
    </row>
    <row r="1420" spans="1:12">
      <c r="A1420" s="57"/>
      <c r="B1420" s="3"/>
      <c r="C1420" s="3"/>
      <c r="D1420" s="3"/>
      <c r="E1420" s="14"/>
      <c r="H1420" s="2"/>
      <c r="I1420" s="2"/>
      <c r="J1420" s="2"/>
      <c r="K1420" s="2"/>
      <c r="L1420" s="2"/>
    </row>
    <row r="1421" spans="1:12">
      <c r="A1421" s="57"/>
      <c r="B1421" s="3"/>
      <c r="C1421" s="3"/>
      <c r="D1421" s="3"/>
      <c r="E1421" s="14"/>
      <c r="H1421" s="2"/>
      <c r="I1421" s="2"/>
      <c r="J1421" s="2"/>
      <c r="K1421" s="2"/>
      <c r="L1421" s="2"/>
    </row>
    <row r="1422" spans="1:12">
      <c r="A1422" s="57"/>
      <c r="B1422" s="3"/>
      <c r="C1422" s="3"/>
      <c r="D1422" s="3"/>
      <c r="E1422" s="14"/>
      <c r="H1422" s="2"/>
      <c r="I1422" s="2"/>
      <c r="J1422" s="2"/>
      <c r="K1422" s="2"/>
      <c r="L1422" s="2"/>
    </row>
    <row r="1423" spans="1:12">
      <c r="A1423" s="57"/>
      <c r="B1423" s="3"/>
      <c r="C1423" s="3"/>
      <c r="D1423" s="3"/>
      <c r="E1423" s="14"/>
      <c r="H1423" s="2"/>
      <c r="I1423" s="2"/>
      <c r="J1423" s="2"/>
      <c r="K1423" s="2"/>
      <c r="L1423" s="2"/>
    </row>
    <row r="1424" spans="1:12">
      <c r="A1424" s="57"/>
      <c r="B1424" s="3"/>
      <c r="C1424" s="3"/>
      <c r="D1424" s="3"/>
      <c r="E1424" s="14"/>
      <c r="H1424" s="2"/>
      <c r="I1424" s="2"/>
      <c r="J1424" s="2"/>
      <c r="K1424" s="2"/>
      <c r="L1424" s="2"/>
    </row>
    <row r="1425" spans="1:12">
      <c r="A1425" s="57"/>
      <c r="B1425" s="3"/>
      <c r="C1425" s="3"/>
      <c r="D1425" s="3"/>
      <c r="E1425" s="14"/>
      <c r="H1425" s="2"/>
      <c r="I1425" s="2"/>
      <c r="J1425" s="2"/>
      <c r="K1425" s="2"/>
      <c r="L1425" s="2"/>
    </row>
    <row r="1426" spans="1:12">
      <c r="A1426" s="57"/>
      <c r="B1426" s="3"/>
      <c r="C1426" s="3"/>
      <c r="D1426" s="3"/>
      <c r="E1426" s="14"/>
      <c r="H1426" s="2"/>
      <c r="I1426" s="2"/>
      <c r="J1426" s="2"/>
      <c r="K1426" s="2"/>
      <c r="L1426" s="2"/>
    </row>
    <row r="1427" spans="1:12">
      <c r="A1427" s="57"/>
      <c r="B1427" s="3"/>
      <c r="C1427" s="3"/>
      <c r="D1427" s="3"/>
      <c r="E1427" s="14"/>
      <c r="H1427" s="2"/>
      <c r="I1427" s="2"/>
      <c r="J1427" s="2"/>
      <c r="K1427" s="2"/>
      <c r="L1427" s="2"/>
    </row>
    <row r="1428" spans="1:12">
      <c r="A1428" s="57"/>
      <c r="B1428" s="3"/>
      <c r="C1428" s="3"/>
      <c r="D1428" s="3"/>
      <c r="E1428" s="14"/>
      <c r="H1428" s="2"/>
      <c r="I1428" s="2"/>
      <c r="J1428" s="2"/>
      <c r="K1428" s="2"/>
      <c r="L1428" s="2"/>
    </row>
    <row r="1429" spans="1:12">
      <c r="A1429" s="57"/>
      <c r="B1429" s="3"/>
      <c r="C1429" s="3"/>
      <c r="D1429" s="3"/>
      <c r="E1429" s="14"/>
      <c r="H1429" s="2"/>
      <c r="I1429" s="2"/>
      <c r="J1429" s="2"/>
      <c r="K1429" s="2"/>
      <c r="L1429" s="2"/>
    </row>
    <row r="1430" spans="1:12">
      <c r="A1430" s="57"/>
      <c r="B1430" s="3"/>
      <c r="C1430" s="3"/>
      <c r="D1430" s="3"/>
      <c r="E1430" s="14"/>
      <c r="H1430" s="2"/>
      <c r="I1430" s="2"/>
      <c r="J1430" s="2"/>
      <c r="K1430" s="2"/>
      <c r="L1430" s="2"/>
    </row>
    <row r="1431" spans="1:12">
      <c r="A1431" s="57"/>
      <c r="B1431" s="3"/>
      <c r="C1431" s="3"/>
      <c r="D1431" s="3"/>
      <c r="E1431" s="14"/>
      <c r="H1431" s="2"/>
      <c r="I1431" s="2"/>
      <c r="J1431" s="2"/>
      <c r="K1431" s="2"/>
      <c r="L1431" s="2"/>
    </row>
    <row r="1432" spans="1:12">
      <c r="A1432" s="57"/>
      <c r="B1432" s="3"/>
      <c r="C1432" s="3"/>
      <c r="D1432" s="3"/>
      <c r="E1432" s="14"/>
      <c r="H1432" s="2"/>
      <c r="I1432" s="2"/>
      <c r="J1432" s="2"/>
      <c r="K1432" s="2"/>
      <c r="L1432" s="2"/>
    </row>
    <row r="1433" spans="1:12">
      <c r="A1433" s="57"/>
      <c r="B1433" s="3"/>
      <c r="C1433" s="3"/>
      <c r="D1433" s="3"/>
      <c r="E1433" s="14"/>
      <c r="H1433" s="2"/>
      <c r="I1433" s="2"/>
      <c r="J1433" s="2"/>
      <c r="K1433" s="2"/>
      <c r="L1433" s="2"/>
    </row>
    <row r="1434" spans="1:12">
      <c r="A1434" s="57"/>
      <c r="B1434" s="3"/>
      <c r="C1434" s="3"/>
      <c r="D1434" s="3"/>
      <c r="E1434" s="14"/>
      <c r="H1434" s="2"/>
      <c r="I1434" s="2"/>
      <c r="J1434" s="2"/>
      <c r="K1434" s="2"/>
      <c r="L1434" s="2"/>
    </row>
    <row r="1435" spans="1:12">
      <c r="A1435" s="57"/>
      <c r="B1435" s="3"/>
      <c r="C1435" s="3"/>
      <c r="D1435" s="3"/>
      <c r="E1435" s="14"/>
      <c r="H1435" s="2"/>
      <c r="I1435" s="2"/>
      <c r="J1435" s="2"/>
      <c r="K1435" s="2"/>
      <c r="L1435" s="2"/>
    </row>
    <row r="1436" spans="1:12">
      <c r="A1436" s="57"/>
      <c r="B1436" s="3"/>
      <c r="C1436" s="3"/>
      <c r="D1436" s="3"/>
      <c r="E1436" s="14"/>
      <c r="H1436" s="2"/>
      <c r="I1436" s="2"/>
      <c r="J1436" s="2"/>
      <c r="K1436" s="2"/>
      <c r="L1436" s="2"/>
    </row>
    <row r="1437" spans="1:12">
      <c r="A1437" s="57"/>
      <c r="B1437" s="3"/>
      <c r="C1437" s="3"/>
      <c r="D1437" s="3"/>
      <c r="E1437" s="14"/>
      <c r="H1437" s="2"/>
      <c r="I1437" s="2"/>
      <c r="J1437" s="2"/>
      <c r="K1437" s="2"/>
      <c r="L1437" s="2"/>
    </row>
    <row r="1438" spans="1:12">
      <c r="A1438" s="57"/>
      <c r="B1438" s="3"/>
      <c r="C1438" s="3"/>
      <c r="D1438" s="3"/>
      <c r="E1438" s="14"/>
      <c r="H1438" s="2"/>
      <c r="I1438" s="2"/>
      <c r="J1438" s="2"/>
      <c r="K1438" s="2"/>
      <c r="L1438" s="2"/>
    </row>
    <row r="1439" spans="1:12">
      <c r="A1439" s="57"/>
      <c r="B1439" s="3"/>
      <c r="C1439" s="3"/>
      <c r="D1439" s="3"/>
      <c r="E1439" s="14"/>
      <c r="H1439" s="2"/>
      <c r="I1439" s="2"/>
      <c r="J1439" s="2"/>
      <c r="K1439" s="2"/>
      <c r="L1439" s="2"/>
    </row>
    <row r="1440" spans="1:12">
      <c r="A1440" s="57"/>
      <c r="B1440" s="3"/>
      <c r="C1440" s="3"/>
      <c r="D1440" s="3"/>
      <c r="E1440" s="14"/>
      <c r="H1440" s="2"/>
      <c r="I1440" s="2"/>
      <c r="J1440" s="2"/>
      <c r="K1440" s="2"/>
      <c r="L1440" s="2"/>
    </row>
    <row r="1441" spans="1:12">
      <c r="A1441" s="57"/>
      <c r="B1441" s="3"/>
      <c r="C1441" s="3"/>
      <c r="D1441" s="3"/>
      <c r="E1441" s="14"/>
      <c r="H1441" s="2"/>
      <c r="I1441" s="2"/>
      <c r="J1441" s="2"/>
      <c r="K1441" s="2"/>
      <c r="L1441" s="2"/>
    </row>
    <row r="1442" spans="1:12">
      <c r="A1442" s="57"/>
      <c r="B1442" s="3"/>
      <c r="C1442" s="3"/>
      <c r="D1442" s="3"/>
      <c r="E1442" s="14"/>
      <c r="H1442" s="2"/>
      <c r="I1442" s="2"/>
      <c r="J1442" s="2"/>
      <c r="K1442" s="2"/>
      <c r="L1442" s="2"/>
    </row>
    <row r="1443" spans="1:12">
      <c r="A1443" s="57"/>
      <c r="B1443" s="3"/>
      <c r="C1443" s="3"/>
      <c r="D1443" s="3"/>
      <c r="E1443" s="14"/>
      <c r="H1443" s="2"/>
      <c r="I1443" s="2"/>
      <c r="J1443" s="2"/>
      <c r="K1443" s="2"/>
      <c r="L1443" s="2"/>
    </row>
    <row r="1444" spans="1:12">
      <c r="A1444" s="57"/>
      <c r="B1444" s="3"/>
      <c r="C1444" s="3"/>
      <c r="D1444" s="3"/>
      <c r="E1444" s="14"/>
      <c r="H1444" s="2"/>
      <c r="I1444" s="2"/>
      <c r="J1444" s="2"/>
      <c r="K1444" s="2"/>
      <c r="L1444" s="2"/>
    </row>
    <row r="1445" spans="1:12">
      <c r="A1445" s="57"/>
      <c r="B1445" s="3"/>
      <c r="C1445" s="3"/>
      <c r="D1445" s="3"/>
      <c r="E1445" s="14"/>
      <c r="H1445" s="2"/>
      <c r="I1445" s="2"/>
      <c r="J1445" s="2"/>
      <c r="K1445" s="2"/>
      <c r="L1445" s="2"/>
    </row>
    <row r="1446" spans="1:12">
      <c r="A1446" s="57"/>
      <c r="B1446" s="3"/>
      <c r="C1446" s="3"/>
      <c r="D1446" s="3"/>
      <c r="E1446" s="14"/>
      <c r="H1446" s="2"/>
      <c r="I1446" s="2"/>
      <c r="J1446" s="2"/>
      <c r="K1446" s="2"/>
      <c r="L1446" s="2"/>
    </row>
    <row r="1447" spans="1:12">
      <c r="A1447" s="57"/>
      <c r="B1447" s="3"/>
      <c r="C1447" s="3"/>
      <c r="D1447" s="3"/>
      <c r="E1447" s="14"/>
      <c r="H1447" s="2"/>
      <c r="I1447" s="2"/>
      <c r="J1447" s="2"/>
      <c r="K1447" s="2"/>
      <c r="L1447" s="2"/>
    </row>
    <row r="1448" spans="1:12">
      <c r="A1448" s="57"/>
      <c r="B1448" s="3"/>
      <c r="C1448" s="3"/>
      <c r="D1448" s="3"/>
      <c r="E1448" s="14"/>
      <c r="H1448" s="2"/>
      <c r="I1448" s="2"/>
      <c r="J1448" s="2"/>
      <c r="K1448" s="2"/>
      <c r="L1448" s="2"/>
    </row>
    <row r="1449" spans="1:12">
      <c r="A1449" s="57"/>
      <c r="B1449" s="3"/>
      <c r="C1449" s="3"/>
      <c r="D1449" s="3"/>
      <c r="E1449" s="14"/>
      <c r="H1449" s="2"/>
      <c r="I1449" s="2"/>
      <c r="J1449" s="2"/>
      <c r="K1449" s="2"/>
      <c r="L1449" s="2"/>
    </row>
    <row r="1450" spans="1:12">
      <c r="A1450" s="57"/>
      <c r="B1450" s="3"/>
      <c r="C1450" s="3"/>
      <c r="D1450" s="3"/>
      <c r="E1450" s="14"/>
      <c r="H1450" s="2"/>
      <c r="I1450" s="2"/>
      <c r="J1450" s="2"/>
      <c r="K1450" s="2"/>
      <c r="L1450" s="2"/>
    </row>
    <row r="1451" spans="1:12">
      <c r="A1451" s="57"/>
      <c r="B1451" s="3"/>
      <c r="C1451" s="3"/>
      <c r="D1451" s="3"/>
      <c r="E1451" s="14"/>
      <c r="H1451" s="2"/>
      <c r="I1451" s="2"/>
      <c r="J1451" s="2"/>
      <c r="K1451" s="2"/>
      <c r="L1451" s="2"/>
    </row>
    <row r="1452" spans="1:12">
      <c r="A1452" s="57"/>
      <c r="B1452" s="3"/>
      <c r="C1452" s="3"/>
      <c r="D1452" s="3"/>
      <c r="E1452" s="14"/>
      <c r="H1452" s="2"/>
      <c r="I1452" s="2"/>
      <c r="J1452" s="2"/>
      <c r="K1452" s="2"/>
      <c r="L1452" s="2"/>
    </row>
    <row r="1453" spans="1:12">
      <c r="A1453" s="57"/>
      <c r="B1453" s="3"/>
      <c r="C1453" s="3"/>
      <c r="D1453" s="3"/>
      <c r="E1453" s="14"/>
      <c r="H1453" s="2"/>
      <c r="I1453" s="2"/>
      <c r="J1453" s="2"/>
      <c r="K1453" s="2"/>
      <c r="L1453" s="2"/>
    </row>
    <row r="1454" spans="1:12">
      <c r="A1454" s="57"/>
      <c r="B1454" s="3"/>
      <c r="C1454" s="3"/>
      <c r="D1454" s="3"/>
      <c r="E1454" s="14"/>
      <c r="H1454" s="2"/>
      <c r="I1454" s="2"/>
      <c r="J1454" s="2"/>
      <c r="K1454" s="2"/>
      <c r="L1454" s="2"/>
    </row>
    <row r="1455" spans="1:12">
      <c r="A1455" s="57"/>
    </row>
    <row r="1456" spans="1:12">
      <c r="A1456" s="57"/>
    </row>
    <row r="1457" spans="1:1">
      <c r="A1457" s="57"/>
    </row>
    <row r="1458" spans="1:1">
      <c r="A1458" s="57"/>
    </row>
    <row r="1459" spans="1:1">
      <c r="A1459" s="57"/>
    </row>
    <row r="1460" spans="1:1">
      <c r="A1460" s="57"/>
    </row>
    <row r="1461" spans="1:1">
      <c r="A1461" s="57"/>
    </row>
    <row r="1462" spans="1:1">
      <c r="A1462" s="57"/>
    </row>
    <row r="1463" spans="1:1">
      <c r="A1463" s="57"/>
    </row>
    <row r="1464" spans="1:1">
      <c r="A1464" s="57"/>
    </row>
    <row r="1465" spans="1:1">
      <c r="A1465" s="57"/>
    </row>
    <row r="1466" spans="1:1">
      <c r="A1466" s="57"/>
    </row>
    <row r="1467" spans="1:1">
      <c r="A1467" s="57"/>
    </row>
    <row r="1468" spans="1:1">
      <c r="A1468" s="57"/>
    </row>
    <row r="1469" spans="1:1">
      <c r="A1469" s="57"/>
    </row>
    <row r="1470" spans="1:1">
      <c r="A1470" s="57"/>
    </row>
    <row r="1471" spans="1:1">
      <c r="A1471" s="57"/>
    </row>
    <row r="1472" spans="1:1">
      <c r="A1472" s="57"/>
    </row>
    <row r="1473" spans="1:1">
      <c r="A1473" s="57"/>
    </row>
    <row r="1474" spans="1:1">
      <c r="A1474" s="57"/>
    </row>
    <row r="1475" spans="1:1">
      <c r="A1475" s="57"/>
    </row>
    <row r="1476" spans="1:1">
      <c r="A1476" s="57"/>
    </row>
    <row r="1477" spans="1:1">
      <c r="A1477" s="57"/>
    </row>
    <row r="1478" spans="1:1">
      <c r="A1478" s="57"/>
    </row>
    <row r="1479" spans="1:1">
      <c r="A1479" s="57"/>
    </row>
    <row r="1480" spans="1:1">
      <c r="A1480" s="57"/>
    </row>
    <row r="1481" spans="1:1">
      <c r="A1481" s="57"/>
    </row>
    <row r="1482" spans="1:1">
      <c r="A1482" s="57"/>
    </row>
    <row r="1483" spans="1:1">
      <c r="A1483" s="57"/>
    </row>
    <row r="1484" spans="1:1">
      <c r="A1484" s="57"/>
    </row>
    <row r="1485" spans="1:1">
      <c r="A1485" s="57"/>
    </row>
    <row r="1486" spans="1:1">
      <c r="A1486" s="57"/>
    </row>
    <row r="1487" spans="1:1">
      <c r="A1487" s="57"/>
    </row>
    <row r="1488" spans="1:1">
      <c r="A1488" s="57"/>
    </row>
    <row r="1489" spans="1:1">
      <c r="A1489" s="57"/>
    </row>
    <row r="1490" spans="1:1">
      <c r="A1490" s="57"/>
    </row>
    <row r="1491" spans="1:1">
      <c r="A1491" s="57"/>
    </row>
    <row r="1492" spans="1:1">
      <c r="A1492" s="57"/>
    </row>
    <row r="1493" spans="1:1">
      <c r="A1493" s="57"/>
    </row>
    <row r="1494" spans="1:1">
      <c r="A1494" s="57"/>
    </row>
    <row r="1495" spans="1:1">
      <c r="A1495" s="57"/>
    </row>
    <row r="1496" spans="1:1">
      <c r="A1496" s="57"/>
    </row>
    <row r="1497" spans="1:1">
      <c r="A1497" s="57"/>
    </row>
    <row r="1498" spans="1:1">
      <c r="A1498" s="57"/>
    </row>
    <row r="1499" spans="1:1">
      <c r="A1499" s="57"/>
    </row>
    <row r="1500" spans="1:1">
      <c r="A1500" s="57"/>
    </row>
    <row r="1501" spans="1:1">
      <c r="A1501" s="57"/>
    </row>
    <row r="1502" spans="1:1">
      <c r="A1502" s="57"/>
    </row>
    <row r="1503" spans="1:1">
      <c r="A1503" s="57"/>
    </row>
    <row r="1504" spans="1:1">
      <c r="A1504" s="57"/>
    </row>
    <row r="1505" spans="1:1">
      <c r="A1505" s="57"/>
    </row>
    <row r="1506" spans="1:1">
      <c r="A1506" s="57"/>
    </row>
    <row r="1507" spans="1:1">
      <c r="A1507" s="57"/>
    </row>
    <row r="1508" spans="1:1">
      <c r="A1508" s="57"/>
    </row>
    <row r="1509" spans="1:1">
      <c r="A1509" s="57"/>
    </row>
    <row r="1510" spans="1:1">
      <c r="A1510" s="57"/>
    </row>
    <row r="1511" spans="1:1">
      <c r="A1511" s="57"/>
    </row>
    <row r="1512" spans="1:1">
      <c r="A1512" s="57"/>
    </row>
    <row r="1513" spans="1:1">
      <c r="A1513" s="57"/>
    </row>
    <row r="1514" spans="1:1">
      <c r="A1514" s="57"/>
    </row>
    <row r="1515" spans="1:1">
      <c r="A1515" s="57"/>
    </row>
    <row r="1516" spans="1:1">
      <c r="A1516" s="57"/>
    </row>
    <row r="1517" spans="1:1">
      <c r="A1517" s="57"/>
    </row>
    <row r="1518" spans="1:1">
      <c r="A1518" s="57"/>
    </row>
    <row r="1519" spans="1:1">
      <c r="A1519" s="57"/>
    </row>
    <row r="1520" spans="1:1">
      <c r="A1520" s="57"/>
    </row>
    <row r="1521" spans="1:1">
      <c r="A1521" s="57"/>
    </row>
    <row r="1522" spans="1:1">
      <c r="A1522" s="57"/>
    </row>
    <row r="1523" spans="1:1">
      <c r="A1523" s="57"/>
    </row>
    <row r="1524" spans="1:1">
      <c r="A1524" s="57"/>
    </row>
    <row r="1525" spans="1:1">
      <c r="A1525" s="57"/>
    </row>
    <row r="1526" spans="1:1">
      <c r="A1526" s="57"/>
    </row>
    <row r="1527" spans="1:1">
      <c r="A1527" s="57"/>
    </row>
    <row r="1528" spans="1:1">
      <c r="A1528" s="57"/>
    </row>
    <row r="1529" spans="1:1">
      <c r="A1529" s="57"/>
    </row>
    <row r="1530" spans="1:1">
      <c r="A1530" s="57"/>
    </row>
    <row r="1531" spans="1:1">
      <c r="A1531" s="57"/>
    </row>
    <row r="1532" spans="1:1">
      <c r="A1532" s="57"/>
    </row>
    <row r="1533" spans="1:1">
      <c r="A1533" s="57"/>
    </row>
    <row r="1534" spans="1:1">
      <c r="A1534" s="57"/>
    </row>
    <row r="1535" spans="1:1">
      <c r="A1535" s="57"/>
    </row>
    <row r="1536" spans="1:1">
      <c r="A1536" s="57"/>
    </row>
    <row r="1537" spans="1:1">
      <c r="A1537" s="57"/>
    </row>
    <row r="1538" spans="1:1">
      <c r="A1538" s="57"/>
    </row>
    <row r="1539" spans="1:1">
      <c r="A1539" s="57"/>
    </row>
    <row r="1540" spans="1:1">
      <c r="A1540" s="57"/>
    </row>
    <row r="1541" spans="1:1">
      <c r="A1541" s="57"/>
    </row>
    <row r="1542" spans="1:1">
      <c r="A1542" s="57"/>
    </row>
    <row r="1543" spans="1:1">
      <c r="A1543" s="57"/>
    </row>
    <row r="1544" spans="1:1">
      <c r="A1544" s="57"/>
    </row>
    <row r="1545" spans="1:1">
      <c r="A1545" s="57"/>
    </row>
    <row r="1546" spans="1:1">
      <c r="A1546" s="57"/>
    </row>
    <row r="1547" spans="1:1">
      <c r="A1547" s="57"/>
    </row>
    <row r="1548" spans="1:1">
      <c r="A1548" s="57"/>
    </row>
    <row r="1549" spans="1:1">
      <c r="A1549" s="57"/>
    </row>
    <row r="1550" spans="1:1">
      <c r="A1550" s="57"/>
    </row>
    <row r="1551" spans="1:1">
      <c r="A1551" s="57"/>
    </row>
    <row r="1552" spans="1:1">
      <c r="A1552" s="57"/>
    </row>
    <row r="1553" spans="1:1">
      <c r="A1553" s="57"/>
    </row>
    <row r="1554" spans="1:1">
      <c r="A1554" s="57"/>
    </row>
    <row r="1555" spans="1:1">
      <c r="A1555" s="57"/>
    </row>
    <row r="1556" spans="1:1">
      <c r="A1556" s="57"/>
    </row>
    <row r="1557" spans="1:1">
      <c r="A1557" s="57"/>
    </row>
    <row r="1558" spans="1:1">
      <c r="A1558" s="57"/>
    </row>
    <row r="1559" spans="1:1">
      <c r="A1559" s="57"/>
    </row>
    <row r="1560" spans="1:1">
      <c r="A1560" s="57"/>
    </row>
    <row r="1561" spans="1:1">
      <c r="A1561" s="57"/>
    </row>
    <row r="1562" spans="1:1">
      <c r="A1562" s="57"/>
    </row>
    <row r="1563" spans="1:1">
      <c r="A1563" s="57"/>
    </row>
    <row r="1564" spans="1:1">
      <c r="A1564" s="57"/>
    </row>
    <row r="1565" spans="1:1">
      <c r="A1565" s="57"/>
    </row>
    <row r="1566" spans="1:1">
      <c r="A1566" s="57"/>
    </row>
    <row r="1567" spans="1:1">
      <c r="A1567" s="57"/>
    </row>
    <row r="1568" spans="1:1">
      <c r="A1568" s="57"/>
    </row>
    <row r="1569" spans="1:1">
      <c r="A1569" s="57"/>
    </row>
    <row r="1570" spans="1:1">
      <c r="A1570" s="57"/>
    </row>
    <row r="1571" spans="1:1">
      <c r="A1571" s="57"/>
    </row>
    <row r="1572" spans="1:1">
      <c r="A1572" s="57"/>
    </row>
    <row r="1573" spans="1:1">
      <c r="A1573" s="57"/>
    </row>
    <row r="1574" spans="1:1">
      <c r="A1574" s="57"/>
    </row>
    <row r="1575" spans="1:1">
      <c r="A1575" s="57"/>
    </row>
    <row r="1576" spans="1:1">
      <c r="A1576" s="57"/>
    </row>
    <row r="1577" spans="1:1">
      <c r="A1577" s="57"/>
    </row>
    <row r="1578" spans="1:1">
      <c r="A1578" s="57"/>
    </row>
    <row r="1579" spans="1:1">
      <c r="A1579" s="57"/>
    </row>
    <row r="1580" spans="1:1">
      <c r="A1580" s="57"/>
    </row>
    <row r="1581" spans="1:1">
      <c r="A1581" s="57"/>
    </row>
    <row r="1582" spans="1:1">
      <c r="A1582" s="57"/>
    </row>
    <row r="1583" spans="1:1">
      <c r="A1583" s="57"/>
    </row>
    <row r="1584" spans="1:1">
      <c r="A1584" s="57"/>
    </row>
    <row r="1585" spans="1:1">
      <c r="A1585" s="57"/>
    </row>
    <row r="1586" spans="1:1">
      <c r="A1586" s="57"/>
    </row>
    <row r="1587" spans="1:1">
      <c r="A1587" s="57"/>
    </row>
    <row r="1588" spans="1:1">
      <c r="A1588" s="57"/>
    </row>
    <row r="1589" spans="1:1">
      <c r="A1589" s="57"/>
    </row>
    <row r="1590" spans="1:1">
      <c r="A1590" s="57"/>
    </row>
    <row r="1591" spans="1:1">
      <c r="A1591" s="57"/>
    </row>
    <row r="1592" spans="1:1">
      <c r="A1592" s="57"/>
    </row>
    <row r="1593" spans="1:1">
      <c r="A1593" s="57"/>
    </row>
    <row r="1594" spans="1:1">
      <c r="A1594" s="57"/>
    </row>
    <row r="1595" spans="1:1">
      <c r="A1595" s="57"/>
    </row>
    <row r="1596" spans="1:1">
      <c r="A1596" s="57"/>
    </row>
    <row r="1597" spans="1:1">
      <c r="A1597" s="57"/>
    </row>
    <row r="1598" spans="1:1">
      <c r="A1598" s="57"/>
    </row>
    <row r="1599" spans="1:1">
      <c r="A1599" s="57"/>
    </row>
    <row r="1600" spans="1:1">
      <c r="A1600" s="57"/>
    </row>
    <row r="1601" spans="1:1">
      <c r="A1601" s="57"/>
    </row>
    <row r="1602" spans="1:1">
      <c r="A1602" s="57"/>
    </row>
    <row r="1603" spans="1:1">
      <c r="A1603" s="57"/>
    </row>
    <row r="1604" spans="1:1">
      <c r="A1604" s="57"/>
    </row>
    <row r="1605" spans="1:1">
      <c r="A1605" s="57"/>
    </row>
    <row r="1606" spans="1:1">
      <c r="A1606" s="57"/>
    </row>
    <row r="1607" spans="1:1">
      <c r="A1607" s="57"/>
    </row>
    <row r="1608" spans="1:1">
      <c r="A1608" s="57"/>
    </row>
    <row r="1609" spans="1:1">
      <c r="A1609" s="57"/>
    </row>
    <row r="1610" spans="1:1">
      <c r="A1610" s="57"/>
    </row>
    <row r="1611" spans="1:1">
      <c r="A1611" s="57"/>
    </row>
    <row r="1612" spans="1:1">
      <c r="A1612" s="57"/>
    </row>
    <row r="1613" spans="1:1">
      <c r="A1613" s="57"/>
    </row>
    <row r="1614" spans="1:1">
      <c r="A1614" s="57"/>
    </row>
    <row r="1615" spans="1:1">
      <c r="A1615" s="57"/>
    </row>
    <row r="1616" spans="1:1">
      <c r="A1616" s="57"/>
    </row>
    <row r="1617" spans="1:1">
      <c r="A1617" s="57"/>
    </row>
    <row r="1618" spans="1:1">
      <c r="A1618" s="57"/>
    </row>
    <row r="1619" spans="1:1">
      <c r="A1619" s="57"/>
    </row>
    <row r="1620" spans="1:1">
      <c r="A1620" s="57"/>
    </row>
    <row r="1621" spans="1:1">
      <c r="A1621" s="57"/>
    </row>
    <row r="1622" spans="1:1">
      <c r="A1622" s="57"/>
    </row>
    <row r="1623" spans="1:1">
      <c r="A1623" s="57"/>
    </row>
    <row r="1624" spans="1:1">
      <c r="A1624" s="57"/>
    </row>
    <row r="1625" spans="1:1">
      <c r="A1625" s="57"/>
    </row>
    <row r="1626" spans="1:1">
      <c r="A1626" s="57"/>
    </row>
    <row r="1627" spans="1:1">
      <c r="A1627" s="57"/>
    </row>
    <row r="1628" spans="1:1">
      <c r="A1628" s="57"/>
    </row>
    <row r="1629" spans="1:1">
      <c r="A1629" s="57"/>
    </row>
  </sheetData>
  <autoFilter ref="A1:K1285"/>
  <mergeCells count="1">
    <mergeCell ref="I3:I4"/>
  </mergeCells>
  <phoneticPr fontId="4" type="noConversion"/>
  <printOptions horizontalCentered="1"/>
  <pageMargins left="0.25" right="0.25" top="0.5" bottom="0.5" header="0.5" footer="0.24"/>
  <pageSetup scale="74" orientation="landscape" verticalDpi="96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16" sqref="B16"/>
    </sheetView>
  </sheetViews>
  <sheetFormatPr defaultColWidth="24.7109375" defaultRowHeight="12.75"/>
  <cols>
    <col min="1" max="2" width="24.7109375" style="37" customWidth="1"/>
    <col min="3" max="3" width="8.42578125" style="37" customWidth="1"/>
    <col min="4" max="4" width="15.7109375" style="37" customWidth="1"/>
  </cols>
  <sheetData>
    <row r="1" spans="1:6" s="29" customFormat="1" ht="96" customHeight="1">
      <c r="A1" s="83" t="s">
        <v>23</v>
      </c>
      <c r="B1" s="84"/>
      <c r="C1" s="84"/>
      <c r="D1" s="84"/>
    </row>
    <row r="2" spans="1:6">
      <c r="A2" s="39" t="s">
        <v>20</v>
      </c>
      <c r="B2" s="39" t="s">
        <v>22</v>
      </c>
      <c r="C2" s="38"/>
      <c r="D2" s="35" t="s">
        <v>21</v>
      </c>
      <c r="E2" s="27"/>
      <c r="F2" s="28"/>
    </row>
    <row r="3" spans="1:6">
      <c r="A3" s="40">
        <v>40358</v>
      </c>
      <c r="B3" s="41">
        <v>40360</v>
      </c>
      <c r="C3" s="38">
        <f>B3-A3</f>
        <v>2</v>
      </c>
      <c r="D3" s="36">
        <f>C3/C5</f>
        <v>6.6666666666666666E-2</v>
      </c>
    </row>
    <row r="4" spans="1:6">
      <c r="A4" s="41">
        <f>B3</f>
        <v>40360</v>
      </c>
      <c r="B4" s="40">
        <v>40388</v>
      </c>
      <c r="C4" s="38">
        <f>B4-A4</f>
        <v>28</v>
      </c>
      <c r="D4" s="36">
        <f>C4/C5</f>
        <v>0.93333333333333335</v>
      </c>
    </row>
    <row r="5" spans="1:6">
      <c r="A5" s="42"/>
      <c r="B5" s="42"/>
      <c r="C5" s="38">
        <f>SUM(C3:C4)</f>
        <v>30</v>
      </c>
      <c r="D5" s="36">
        <f>SUM(D3:D4)</f>
        <v>1</v>
      </c>
    </row>
  </sheetData>
  <mergeCells count="1">
    <mergeCell ref="A1:D1"/>
  </mergeCells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Old Invoices</vt:lpstr>
      <vt:lpstr>New Invoices</vt:lpstr>
      <vt:lpstr>Adjustment amounts</vt:lpstr>
      <vt:lpstr>Proration Sheet and dates</vt:lpstr>
      <vt:lpstr>'Adjustment amounts'!Print_Area</vt:lpstr>
      <vt:lpstr>'Adjustment amounts'!Print_Titles</vt:lpstr>
    </vt:vector>
  </TitlesOfParts>
  <Company>Ontario Hydro Services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732004</dc:creator>
  <cp:lastModifiedBy>Ioannou</cp:lastModifiedBy>
  <cp:lastPrinted>2013-09-10T15:13:10Z</cp:lastPrinted>
  <dcterms:created xsi:type="dcterms:W3CDTF">2002-10-24T16:40:56Z</dcterms:created>
  <dcterms:modified xsi:type="dcterms:W3CDTF">2013-09-10T15:13:18Z</dcterms:modified>
</cp:coreProperties>
</file>