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878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F9" i="1" l="1"/>
  <c r="G27" i="1" l="1"/>
  <c r="G25" i="1"/>
  <c r="H25" i="1"/>
  <c r="H29" i="1"/>
  <c r="G29" i="1"/>
  <c r="H28" i="1"/>
  <c r="G28" i="1"/>
  <c r="H27" i="1"/>
  <c r="H26" i="1"/>
  <c r="G26" i="1"/>
  <c r="F25" i="1"/>
  <c r="F29" i="1"/>
  <c r="F28" i="1"/>
  <c r="F27" i="1"/>
  <c r="F26" i="1"/>
  <c r="H31" i="1" l="1"/>
  <c r="H33" i="1" s="1"/>
  <c r="G31" i="1"/>
  <c r="G33" i="1" s="1"/>
  <c r="F31" i="1"/>
  <c r="F33" i="1" s="1"/>
</calcChain>
</file>

<file path=xl/sharedStrings.xml><?xml version="1.0" encoding="utf-8"?>
<sst xmlns="http://schemas.openxmlformats.org/spreadsheetml/2006/main" count="54" uniqueCount="24">
  <si>
    <t>Eligible Capital Projects</t>
  </si>
  <si>
    <t>Eligible Incremental Capital Amount</t>
  </si>
  <si>
    <t>Ratio</t>
  </si>
  <si>
    <t>ACTUAL SUMMARIES</t>
  </si>
  <si>
    <t>Project Description</t>
  </si>
  <si>
    <t>Incremental 
Capital CAPEX</t>
  </si>
  <si>
    <t>Amortization 
Expense</t>
  </si>
  <si>
    <t>CCA</t>
  </si>
  <si>
    <t>#</t>
  </si>
  <si>
    <t>Total</t>
  </si>
  <si>
    <t>ICP 1</t>
  </si>
  <si>
    <t>Underground Cable Rehabilitation</t>
  </si>
  <si>
    <t>ICP 2</t>
  </si>
  <si>
    <t>System Renewal - Pole Replacements</t>
  </si>
  <si>
    <t>ICP 3</t>
  </si>
  <si>
    <t>System Renewal - Station Replacements</t>
  </si>
  <si>
    <t>ICP 4</t>
  </si>
  <si>
    <t>System Renewal -  Switchgear and Transformer Replacement</t>
  </si>
  <si>
    <t>ICP 5</t>
  </si>
  <si>
    <t>System Capacity Relief</t>
  </si>
  <si>
    <t>ICP 6</t>
  </si>
  <si>
    <t>INPUT TO 2014 ICM WORKSHEET</t>
  </si>
  <si>
    <t>PowerStream Inc.</t>
  </si>
  <si>
    <t>Adjustment to Eligible Project Amounts to match Eligible Incremental Capital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</si>
</sst>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.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0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 applyBorder="1"/>
    <xf numFmtId="5" fontId="0" fillId="0" borderId="0" xfId="0" applyNumberFormat="1" applyBorder="1"/>
    <xf numFmtId="37" fontId="0" fillId="0" borderId="0" xfId="0" applyNumberFormat="1" applyBorder="1"/>
    <xf numFmtId="0" fontId="0" fillId="0" borderId="7" xfId="0" applyBorder="1"/>
    <xf numFmtId="5" fontId="1" fillId="0" borderId="8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164" fontId="2" fillId="0" borderId="4" xfId="0" applyNumberFormat="1" applyFont="1" applyBorder="1"/>
    <xf numFmtId="0" fontId="0" fillId="0" borderId="10" xfId="0" applyBorder="1"/>
    <xf numFmtId="0" fontId="0" fillId="0" borderId="2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3" xfId="0" applyBorder="1"/>
    <xf numFmtId="5" fontId="0" fillId="0" borderId="4" xfId="0" applyNumberFormat="1" applyBorder="1"/>
    <xf numFmtId="37" fontId="0" fillId="0" borderId="4" xfId="0" applyNumberFormat="1" applyBorder="1"/>
    <xf numFmtId="5" fontId="1" fillId="0" borderId="13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4" fillId="0" borderId="0" xfId="0" applyFont="1" applyAlignment="1">
      <alignment horizontal="right"/>
    </xf>
    <xf numFmtId="5" fontId="0" fillId="0" borderId="0" xfId="0" applyNumberFormat="1"/>
    <xf numFmtId="10" fontId="0" fillId="0" borderId="0" xfId="1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Layout" topLeftCell="C35" zoomScaleNormal="85" workbookViewId="0">
      <selection activeCell="E42" sqref="E42"/>
    </sheetView>
  </sheetViews>
  <sheetFormatPr defaultRowHeight="12.75" outlineLevelCol="1" x14ac:dyDescent="0.2"/>
  <cols>
    <col min="1" max="1" width="2.28515625" hidden="1" customWidth="1" outlineLevel="1"/>
    <col min="2" max="2" width="36" hidden="1" customWidth="1" outlineLevel="1"/>
    <col min="3" max="3" width="1.42578125" customWidth="1" collapsed="1"/>
    <col min="4" max="4" width="6.28515625" customWidth="1"/>
    <col min="5" max="5" width="51.85546875" customWidth="1"/>
    <col min="6" max="6" width="17.28515625" bestFit="1" customWidth="1"/>
    <col min="7" max="7" width="14.5703125" bestFit="1" customWidth="1"/>
    <col min="8" max="8" width="12.85546875" customWidth="1"/>
    <col min="10" max="10" width="11.85546875" bestFit="1" customWidth="1"/>
  </cols>
  <sheetData>
    <row r="1" spans="2:10" ht="18.75" x14ac:dyDescent="0.4">
      <c r="D1" s="30" t="s">
        <v>22</v>
      </c>
    </row>
    <row r="2" spans="2:10" ht="18.75" x14ac:dyDescent="0.4">
      <c r="D2" s="30" t="s">
        <v>23</v>
      </c>
    </row>
    <row r="3" spans="2:10" ht="13.5" thickBot="1" x14ac:dyDescent="0.25">
      <c r="H3" s="27"/>
    </row>
    <row r="4" spans="2:10" ht="15" x14ac:dyDescent="0.3">
      <c r="E4" s="1"/>
      <c r="F4" s="2"/>
    </row>
    <row r="5" spans="2:10" ht="15" x14ac:dyDescent="0.3">
      <c r="E5" s="3" t="s">
        <v>0</v>
      </c>
      <c r="F5" s="15">
        <v>33886186.999999993</v>
      </c>
      <c r="H5" s="28"/>
    </row>
    <row r="6" spans="2:10" ht="15" x14ac:dyDescent="0.3">
      <c r="E6" s="3"/>
      <c r="F6" s="15"/>
    </row>
    <row r="7" spans="2:10" ht="15" x14ac:dyDescent="0.3">
      <c r="E7" s="3" t="s">
        <v>1</v>
      </c>
      <c r="F7" s="15">
        <v>11326840.10086146</v>
      </c>
    </row>
    <row r="8" spans="2:10" ht="15" x14ac:dyDescent="0.3">
      <c r="E8" s="3"/>
      <c r="F8" s="4"/>
    </row>
    <row r="9" spans="2:10" ht="15" x14ac:dyDescent="0.3">
      <c r="E9" s="3" t="s">
        <v>2</v>
      </c>
      <c r="F9" s="5">
        <f>F7/F5</f>
        <v>0.33426127586622428</v>
      </c>
    </row>
    <row r="10" spans="2:10" ht="15.75" thickBot="1" x14ac:dyDescent="0.35">
      <c r="E10" s="6"/>
      <c r="F10" s="7"/>
    </row>
    <row r="13" spans="2:10" ht="13.5" thickBot="1" x14ac:dyDescent="0.25"/>
    <row r="14" spans="2:10" ht="15.75" thickBot="1" x14ac:dyDescent="0.35">
      <c r="B14" s="1" t="s">
        <v>3</v>
      </c>
      <c r="D14" s="1" t="s">
        <v>3</v>
      </c>
      <c r="E14" s="16"/>
      <c r="F14" s="16"/>
      <c r="G14" s="16"/>
      <c r="H14" s="17"/>
    </row>
    <row r="15" spans="2:10" ht="30" x14ac:dyDescent="0.3">
      <c r="B15" s="18" t="s">
        <v>8</v>
      </c>
      <c r="D15" s="18" t="s">
        <v>8</v>
      </c>
      <c r="E15" s="13" t="s">
        <v>4</v>
      </c>
      <c r="F15" s="14" t="s">
        <v>5</v>
      </c>
      <c r="G15" s="14" t="s">
        <v>6</v>
      </c>
      <c r="H15" s="19" t="s">
        <v>7</v>
      </c>
    </row>
    <row r="16" spans="2:10" x14ac:dyDescent="0.2">
      <c r="B16" s="20" t="s">
        <v>10</v>
      </c>
      <c r="D16" s="20" t="s">
        <v>10</v>
      </c>
      <c r="E16" s="8" t="s">
        <v>11</v>
      </c>
      <c r="F16" s="9">
        <v>20183168</v>
      </c>
      <c r="G16" s="9">
        <v>451251</v>
      </c>
      <c r="H16" s="21">
        <v>1614653.4399999999</v>
      </c>
      <c r="J16" s="28"/>
    </row>
    <row r="17" spans="2:10" x14ac:dyDescent="0.2">
      <c r="B17" s="20" t="s">
        <v>12</v>
      </c>
      <c r="D17" s="20" t="s">
        <v>12</v>
      </c>
      <c r="E17" s="8" t="s">
        <v>13</v>
      </c>
      <c r="F17" s="10">
        <v>4775873</v>
      </c>
      <c r="G17" s="10">
        <v>109180.521048</v>
      </c>
      <c r="H17" s="22">
        <v>382069.84</v>
      </c>
      <c r="J17" s="28"/>
    </row>
    <row r="18" spans="2:10" x14ac:dyDescent="0.2">
      <c r="B18" s="20" t="s">
        <v>14</v>
      </c>
      <c r="D18" s="20" t="s">
        <v>14</v>
      </c>
      <c r="E18" s="8" t="s">
        <v>15</v>
      </c>
      <c r="F18" s="10">
        <v>1062733</v>
      </c>
      <c r="G18" s="10">
        <v>38140.399153000006</v>
      </c>
      <c r="H18" s="22">
        <v>85018.64</v>
      </c>
      <c r="J18" s="28"/>
    </row>
    <row r="19" spans="2:10" x14ac:dyDescent="0.2">
      <c r="B19" s="20" t="s">
        <v>16</v>
      </c>
      <c r="D19" s="20" t="s">
        <v>16</v>
      </c>
      <c r="E19" s="8" t="s">
        <v>17</v>
      </c>
      <c r="F19" s="10">
        <v>3931290</v>
      </c>
      <c r="G19" s="10">
        <v>90091.613950058003</v>
      </c>
      <c r="H19" s="22">
        <v>314503.19999999995</v>
      </c>
      <c r="J19" s="28"/>
    </row>
    <row r="20" spans="2:10" x14ac:dyDescent="0.2">
      <c r="B20" s="20" t="s">
        <v>18</v>
      </c>
      <c r="D20" s="20" t="s">
        <v>18</v>
      </c>
      <c r="E20" s="8" t="s">
        <v>19</v>
      </c>
      <c r="F20" s="10">
        <v>3933122.9999999995</v>
      </c>
      <c r="G20" s="10">
        <v>90911.011060752164</v>
      </c>
      <c r="H20" s="22">
        <v>314649.84000000003</v>
      </c>
      <c r="J20" s="28"/>
    </row>
    <row r="21" spans="2:10" ht="13.5" thickBot="1" x14ac:dyDescent="0.25">
      <c r="B21" s="20"/>
      <c r="D21" s="20"/>
      <c r="E21" s="8" t="s">
        <v>9</v>
      </c>
      <c r="F21" s="12">
        <f>SUM(F16:F20)</f>
        <v>33886187</v>
      </c>
      <c r="G21" s="12">
        <f>SUM(G16:G20)</f>
        <v>779574.54521181015</v>
      </c>
      <c r="H21" s="23">
        <f>SUM(H16:H20)</f>
        <v>2710894.96</v>
      </c>
    </row>
    <row r="22" spans="2:10" ht="14.25" thickTop="1" thickBot="1" x14ac:dyDescent="0.25">
      <c r="B22" s="24"/>
      <c r="D22" s="24"/>
      <c r="E22" s="11"/>
      <c r="F22" s="11"/>
      <c r="G22" s="11"/>
      <c r="H22" s="25"/>
    </row>
    <row r="23" spans="2:10" ht="15.75" thickBot="1" x14ac:dyDescent="0.35">
      <c r="B23" s="3" t="s">
        <v>21</v>
      </c>
      <c r="D23" s="3" t="s">
        <v>21</v>
      </c>
      <c r="E23" s="8"/>
      <c r="F23" s="8"/>
      <c r="G23" s="8"/>
      <c r="H23" s="26"/>
    </row>
    <row r="24" spans="2:10" ht="30" x14ac:dyDescent="0.3">
      <c r="B24" s="18" t="s">
        <v>8</v>
      </c>
      <c r="D24" s="18" t="s">
        <v>8</v>
      </c>
      <c r="E24" s="13" t="s">
        <v>4</v>
      </c>
      <c r="F24" s="14" t="s">
        <v>5</v>
      </c>
      <c r="G24" s="14" t="s">
        <v>6</v>
      </c>
      <c r="H24" s="19" t="s">
        <v>7</v>
      </c>
    </row>
    <row r="25" spans="2:10" x14ac:dyDescent="0.2">
      <c r="B25" s="20" t="s">
        <v>10</v>
      </c>
      <c r="D25" s="20" t="s">
        <v>10</v>
      </c>
      <c r="E25" s="8" t="s">
        <v>11</v>
      </c>
      <c r="F25" s="9">
        <f>F16*$F$9</f>
        <v>6746451.48670235</v>
      </c>
      <c r="G25" s="9">
        <f>G16*$F$9</f>
        <v>150835.73499590959</v>
      </c>
      <c r="H25" s="21">
        <f>H16*$F$9</f>
        <v>539716.11893618805</v>
      </c>
    </row>
    <row r="26" spans="2:10" x14ac:dyDescent="0.2">
      <c r="B26" s="20" t="s">
        <v>12</v>
      </c>
      <c r="D26" s="20" t="s">
        <v>12</v>
      </c>
      <c r="E26" s="8" t="s">
        <v>13</v>
      </c>
      <c r="F26" s="9">
        <f t="shared" ref="F26:H29" si="0">F17*$F$9</f>
        <v>1596389.4023550521</v>
      </c>
      <c r="G26" s="9">
        <f t="shared" si="0"/>
        <v>36494.82026524363</v>
      </c>
      <c r="H26" s="21">
        <f t="shared" si="0"/>
        <v>127711.15218840419</v>
      </c>
    </row>
    <row r="27" spans="2:10" x14ac:dyDescent="0.2">
      <c r="B27" s="20" t="s">
        <v>14</v>
      </c>
      <c r="D27" s="20" t="s">
        <v>14</v>
      </c>
      <c r="E27" s="8" t="s">
        <v>15</v>
      </c>
      <c r="F27" s="9">
        <f t="shared" si="0"/>
        <v>355230.48848514014</v>
      </c>
      <c r="G27" s="9">
        <f t="shared" si="0"/>
        <v>12748.858482928841</v>
      </c>
      <c r="H27" s="21">
        <f t="shared" si="0"/>
        <v>28418.43907881121</v>
      </c>
    </row>
    <row r="28" spans="2:10" x14ac:dyDescent="0.2">
      <c r="B28" s="20" t="s">
        <v>16</v>
      </c>
      <c r="D28" s="20" t="s">
        <v>16</v>
      </c>
      <c r="E28" s="8" t="s">
        <v>17</v>
      </c>
      <c r="F28" s="9">
        <f t="shared" si="0"/>
        <v>1314078.0112001288</v>
      </c>
      <c r="G28" s="9">
        <f t="shared" si="0"/>
        <v>30114.137823793717</v>
      </c>
      <c r="H28" s="21">
        <f t="shared" si="0"/>
        <v>105126.24089601029</v>
      </c>
    </row>
    <row r="29" spans="2:10" x14ac:dyDescent="0.2">
      <c r="B29" s="20" t="s">
        <v>18</v>
      </c>
      <c r="D29" s="20" t="s">
        <v>18</v>
      </c>
      <c r="E29" s="8" t="s">
        <v>19</v>
      </c>
      <c r="F29" s="9">
        <f t="shared" si="0"/>
        <v>1314690.7121187914</v>
      </c>
      <c r="G29" s="9">
        <f t="shared" si="0"/>
        <v>30388.030547455444</v>
      </c>
      <c r="H29" s="21">
        <f t="shared" si="0"/>
        <v>105175.25696950335</v>
      </c>
    </row>
    <row r="30" spans="2:10" x14ac:dyDescent="0.2">
      <c r="B30" s="20" t="s">
        <v>20</v>
      </c>
      <c r="D30" s="20"/>
      <c r="E30" s="8"/>
      <c r="F30" s="9"/>
      <c r="G30" s="10"/>
      <c r="H30" s="22"/>
    </row>
    <row r="31" spans="2:10" ht="13.5" thickBot="1" x14ac:dyDescent="0.25">
      <c r="B31" s="20"/>
      <c r="D31" s="20"/>
      <c r="E31" s="8" t="s">
        <v>9</v>
      </c>
      <c r="F31" s="12">
        <f>SUM(F25:F30)</f>
        <v>11326840.100861462</v>
      </c>
      <c r="G31" s="12">
        <f t="shared" ref="G31:H31" si="1">SUM(G25:G30)</f>
        <v>260581.5821153312</v>
      </c>
      <c r="H31" s="23">
        <f t="shared" si="1"/>
        <v>906147.20806891716</v>
      </c>
    </row>
    <row r="32" spans="2:10" ht="14.25" thickTop="1" thickBot="1" x14ac:dyDescent="0.25">
      <c r="B32" s="24"/>
      <c r="D32" s="24"/>
      <c r="E32" s="11"/>
      <c r="F32" s="11"/>
      <c r="G32" s="11"/>
      <c r="H32" s="25"/>
    </row>
    <row r="33" spans="6:8" x14ac:dyDescent="0.2">
      <c r="F33" s="29">
        <f>+F31/F21</f>
        <v>0.33426127586622423</v>
      </c>
      <c r="G33" s="29">
        <f>+G31/G21</f>
        <v>0.33426127586622428</v>
      </c>
      <c r="H33" s="29">
        <f>+H31/H21</f>
        <v>0.33426127586622434</v>
      </c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PowerStream</dc:creator>
  <cp:lastModifiedBy>PowerStream</cp:lastModifiedBy>
  <cp:lastPrinted>2014-01-24T20:19:06Z</cp:lastPrinted>
  <dcterms:created xsi:type="dcterms:W3CDTF">2013-07-23T17:57:50Z</dcterms:created>
  <dcterms:modified xsi:type="dcterms:W3CDTF">2014-01-31T15:27:05Z</dcterms:modified>
</cp:coreProperties>
</file>