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8" i="1" l="1"/>
  <c r="H8" i="1"/>
  <c r="G12" i="1"/>
  <c r="L10" i="1"/>
  <c r="K10" i="1"/>
  <c r="J10" i="1"/>
  <c r="I10" i="1"/>
  <c r="H10" i="1"/>
  <c r="F10" i="1"/>
  <c r="E10" i="1"/>
  <c r="D10" i="1"/>
  <c r="C10" i="1"/>
  <c r="G10" i="1" s="1"/>
  <c r="B10" i="1"/>
  <c r="M8" i="1"/>
  <c r="M7" i="1"/>
  <c r="M6" i="1"/>
  <c r="G8" i="1"/>
  <c r="G7" i="1"/>
  <c r="G6" i="1"/>
  <c r="J4" i="1"/>
  <c r="K4" i="1" s="1"/>
  <c r="L4" i="1" s="1"/>
  <c r="I4" i="1"/>
  <c r="D4" i="1"/>
  <c r="E4" i="1" s="1"/>
  <c r="F4" i="1" s="1"/>
  <c r="C4" i="1"/>
  <c r="M10" i="1" l="1"/>
  <c r="N10" i="1" s="1"/>
  <c r="O10" i="1" s="1"/>
  <c r="M12" i="1"/>
  <c r="N12" i="1" s="1"/>
  <c r="O12" i="1" s="1"/>
  <c r="N8" i="1"/>
  <c r="O8" i="1" s="1"/>
  <c r="N7" i="1"/>
  <c r="O7" i="1" s="1"/>
  <c r="N6" i="1"/>
  <c r="O6" i="1" s="1"/>
</calcChain>
</file>

<file path=xl/sharedStrings.xml><?xml version="1.0" encoding="utf-8"?>
<sst xmlns="http://schemas.openxmlformats.org/spreadsheetml/2006/main" count="14" uniqueCount="13">
  <si>
    <t>Category</t>
  </si>
  <si>
    <t>Total</t>
  </si>
  <si>
    <t>Percent</t>
  </si>
  <si>
    <t>Customer-Related</t>
  </si>
  <si>
    <t>System Integrity</t>
  </si>
  <si>
    <t>Other</t>
  </si>
  <si>
    <t>Core Capital</t>
  </si>
  <si>
    <t>Averages</t>
  </si>
  <si>
    <t>Inc./-Dec.</t>
  </si>
  <si>
    <t>Comparison of Five Year Core Capital Spending</t>
  </si>
  <si>
    <t>Sources:</t>
  </si>
  <si>
    <t>B2/1/1, p. 3 Updated February 18, 2014</t>
  </si>
  <si>
    <t>I.B18.EGDI.SEC.83, p. 2, Updated February 25,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</si>
</sst>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;[Red]#,##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2" xfId="0" applyBorder="1"/>
    <xf numFmtId="166" fontId="0" fillId="0" borderId="2" xfId="0" applyNumberForma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0" fillId="0" borderId="7" xfId="0" applyBorder="1"/>
    <xf numFmtId="10" fontId="0" fillId="0" borderId="7" xfId="0" applyNumberFormat="1" applyBorder="1"/>
    <xf numFmtId="166" fontId="0" fillId="0" borderId="9" xfId="0" applyNumberFormat="1" applyBorder="1"/>
    <xf numFmtId="10" fontId="0" fillId="0" borderId="10" xfId="0" applyNumberForma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0" fillId="0" borderId="15" xfId="0" applyBorder="1"/>
    <xf numFmtId="166" fontId="0" fillId="0" borderId="15" xfId="0" applyNumberFormat="1" applyBorder="1"/>
    <xf numFmtId="166" fontId="0" fillId="0" borderId="16" xfId="0" applyNumberFormat="1" applyBorder="1"/>
    <xf numFmtId="0" fontId="2" fillId="0" borderId="3" xfId="0" quotePrefix="1" applyFont="1" applyBorder="1" applyAlignment="1">
      <alignment horizontal="center"/>
    </xf>
    <xf numFmtId="0" fontId="0" fillId="0" borderId="6" xfId="0" applyBorder="1"/>
    <xf numFmtId="166" fontId="0" fillId="0" borderId="6" xfId="0" applyNumberFormat="1" applyBorder="1"/>
    <xf numFmtId="166" fontId="0" fillId="0" borderId="8" xfId="0" applyNumberFormat="1" applyBorder="1"/>
    <xf numFmtId="0" fontId="2" fillId="0" borderId="17" xfId="0" applyFont="1" applyBorder="1" applyAlignment="1">
      <alignment horizontal="center"/>
    </xf>
    <xf numFmtId="0" fontId="0" fillId="0" borderId="18" xfId="0" applyBorder="1"/>
    <xf numFmtId="166" fontId="0" fillId="0" borderId="18" xfId="0" applyNumberFormat="1" applyBorder="1"/>
    <xf numFmtId="166" fontId="0" fillId="0" borderId="19" xfId="0" applyNumberFormat="1" applyBorder="1"/>
    <xf numFmtId="0" fontId="2" fillId="0" borderId="20" xfId="0" applyFont="1" applyBorder="1" applyAlignment="1">
      <alignment horizontal="center"/>
    </xf>
    <xf numFmtId="0" fontId="0" fillId="0" borderId="21" xfId="0" applyBorder="1"/>
    <xf numFmtId="166" fontId="0" fillId="0" borderId="21" xfId="0" applyNumberFormat="1" applyBorder="1"/>
    <xf numFmtId="166" fontId="0" fillId="0" borderId="22" xfId="0" applyNumberFormat="1" applyBorder="1"/>
    <xf numFmtId="0" fontId="2" fillId="0" borderId="23" xfId="0" applyFont="1" applyBorder="1"/>
    <xf numFmtId="166" fontId="0" fillId="0" borderId="24" xfId="0" applyNumberFormat="1" applyBorder="1"/>
    <xf numFmtId="166" fontId="0" fillId="0" borderId="25" xfId="0" applyNumberFormat="1" applyBorder="1"/>
    <xf numFmtId="166" fontId="0" fillId="0" borderId="26" xfId="0" applyNumberFormat="1" applyBorder="1"/>
    <xf numFmtId="166" fontId="0" fillId="0" borderId="27" xfId="0" applyNumberFormat="1" applyBorder="1"/>
    <xf numFmtId="166" fontId="0" fillId="0" borderId="28" xfId="0" applyNumberFormat="1" applyBorder="1"/>
    <xf numFmtId="0" fontId="0" fillId="0" borderId="29" xfId="0" applyBorder="1"/>
    <xf numFmtId="0" fontId="2" fillId="0" borderId="30" xfId="0" applyFont="1" applyBorder="1"/>
    <xf numFmtId="166" fontId="0" fillId="0" borderId="31" xfId="0" applyNumberFormat="1" applyBorder="1"/>
    <xf numFmtId="166" fontId="0" fillId="0" borderId="1" xfId="0" applyNumberFormat="1" applyBorder="1"/>
    <xf numFmtId="166" fontId="0" fillId="0" borderId="32" xfId="0" applyNumberFormat="1" applyBorder="1"/>
    <xf numFmtId="166" fontId="0" fillId="0" borderId="33" xfId="0" applyNumberFormat="1" applyBorder="1"/>
    <xf numFmtId="166" fontId="0" fillId="0" borderId="34" xfId="0" applyNumberFormat="1" applyBorder="1"/>
    <xf numFmtId="10" fontId="0" fillId="0" borderId="35" xfId="0" applyNumberFormat="1" applyBorder="1"/>
    <xf numFmtId="3" fontId="0" fillId="0" borderId="6" xfId="0" applyNumberFormat="1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5"/>
  <sheetViews>
    <sheetView tabSelected="1" workbookViewId="0">
      <selection activeCell="Q12" sqref="Q12"/>
    </sheetView>
  </sheetViews>
  <sheetFormatPr defaultRowHeight="14.4" x14ac:dyDescent="0.3"/>
  <cols>
    <col min="1" max="1" width="15.88671875" customWidth="1"/>
    <col min="2" max="13" width="6.77734375" customWidth="1"/>
  </cols>
  <sheetData>
    <row r="2" spans="1:15" ht="18" x14ac:dyDescent="0.35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thickBot="1" x14ac:dyDescent="0.35"/>
    <row r="4" spans="1:15" ht="15" thickTop="1" x14ac:dyDescent="0.3">
      <c r="A4" s="11" t="s">
        <v>0</v>
      </c>
      <c r="B4" s="18">
        <v>2008</v>
      </c>
      <c r="C4" s="5">
        <f>+B4+1</f>
        <v>2009</v>
      </c>
      <c r="D4" s="5">
        <f t="shared" ref="D4:F4" si="0">+C4+1</f>
        <v>2010</v>
      </c>
      <c r="E4" s="5">
        <f t="shared" si="0"/>
        <v>2011</v>
      </c>
      <c r="F4" s="22">
        <f t="shared" si="0"/>
        <v>2012</v>
      </c>
      <c r="G4" s="26" t="s">
        <v>1</v>
      </c>
      <c r="H4" s="14">
        <v>2014</v>
      </c>
      <c r="I4" s="5">
        <f>+H4+1</f>
        <v>2015</v>
      </c>
      <c r="J4" s="5">
        <f t="shared" ref="J4:L4" si="1">+I4+1</f>
        <v>2016</v>
      </c>
      <c r="K4" s="5">
        <f t="shared" si="1"/>
        <v>2017</v>
      </c>
      <c r="L4" s="22">
        <f t="shared" si="1"/>
        <v>2018</v>
      </c>
      <c r="M4" s="26" t="s">
        <v>1</v>
      </c>
      <c r="N4" s="4" t="s">
        <v>8</v>
      </c>
      <c r="O4" s="6" t="s">
        <v>2</v>
      </c>
    </row>
    <row r="5" spans="1:15" x14ac:dyDescent="0.3">
      <c r="A5" s="12"/>
      <c r="B5" s="19"/>
      <c r="C5" s="2"/>
      <c r="D5" s="2"/>
      <c r="E5" s="2"/>
      <c r="F5" s="23"/>
      <c r="G5" s="27"/>
      <c r="H5" s="15"/>
      <c r="I5" s="2"/>
      <c r="J5" s="2"/>
      <c r="K5" s="2"/>
      <c r="L5" s="23"/>
      <c r="M5" s="27"/>
      <c r="N5" s="19"/>
      <c r="O5" s="7"/>
    </row>
    <row r="6" spans="1:15" x14ac:dyDescent="0.3">
      <c r="A6" s="12" t="s">
        <v>3</v>
      </c>
      <c r="B6" s="20">
        <v>120</v>
      </c>
      <c r="C6" s="3">
        <v>109</v>
      </c>
      <c r="D6" s="3">
        <v>108</v>
      </c>
      <c r="E6" s="3">
        <v>136</v>
      </c>
      <c r="F6" s="24">
        <v>152</v>
      </c>
      <c r="G6" s="28">
        <f>SUM(B6:F6)</f>
        <v>625</v>
      </c>
      <c r="H6" s="16">
        <v>122</v>
      </c>
      <c r="I6" s="3">
        <v>130</v>
      </c>
      <c r="J6" s="3">
        <v>141</v>
      </c>
      <c r="K6" s="3">
        <v>141</v>
      </c>
      <c r="L6" s="24">
        <v>141</v>
      </c>
      <c r="M6" s="28">
        <f>SUM(H6:L6)</f>
        <v>675</v>
      </c>
      <c r="N6" s="20">
        <f>+M6-G6</f>
        <v>50</v>
      </c>
      <c r="O6" s="8">
        <f>+N6/G6</f>
        <v>0.08</v>
      </c>
    </row>
    <row r="7" spans="1:15" x14ac:dyDescent="0.3">
      <c r="A7" s="12" t="s">
        <v>4</v>
      </c>
      <c r="B7" s="20">
        <v>157</v>
      </c>
      <c r="C7" s="3">
        <v>145</v>
      </c>
      <c r="D7" s="3">
        <v>159</v>
      </c>
      <c r="E7" s="3">
        <v>161</v>
      </c>
      <c r="F7" s="24">
        <v>187</v>
      </c>
      <c r="G7" s="28">
        <f t="shared" ref="G7:G8" si="2">SUM(B7:F7)</f>
        <v>809</v>
      </c>
      <c r="H7" s="16">
        <v>243</v>
      </c>
      <c r="I7" s="3">
        <v>248</v>
      </c>
      <c r="J7" s="3">
        <v>242</v>
      </c>
      <c r="K7" s="3">
        <v>242</v>
      </c>
      <c r="L7" s="24">
        <v>242</v>
      </c>
      <c r="M7" s="28">
        <f t="shared" ref="M7:M8" si="3">SUM(H7:L7)</f>
        <v>1217</v>
      </c>
      <c r="N7" s="20">
        <f t="shared" ref="N7:N8" si="4">+M7-G7</f>
        <v>408</v>
      </c>
      <c r="O7" s="8">
        <f t="shared" ref="O7:O8" si="5">+N7/G7</f>
        <v>0.50432632880098882</v>
      </c>
    </row>
    <row r="8" spans="1:15" x14ac:dyDescent="0.3">
      <c r="A8" s="12" t="s">
        <v>5</v>
      </c>
      <c r="B8" s="20">
        <v>90</v>
      </c>
      <c r="C8" s="3">
        <v>96</v>
      </c>
      <c r="D8" s="3">
        <v>71</v>
      </c>
      <c r="E8" s="3">
        <v>103</v>
      </c>
      <c r="F8" s="24">
        <v>90</v>
      </c>
      <c r="G8" s="28">
        <f t="shared" si="2"/>
        <v>450</v>
      </c>
      <c r="H8" s="16">
        <f>115-36</f>
        <v>79</v>
      </c>
      <c r="I8" s="3">
        <f>94-26</f>
        <v>68</v>
      </c>
      <c r="J8" s="3">
        <v>59</v>
      </c>
      <c r="K8" s="3">
        <v>59</v>
      </c>
      <c r="L8" s="24">
        <v>59</v>
      </c>
      <c r="M8" s="28">
        <f t="shared" si="3"/>
        <v>324</v>
      </c>
      <c r="N8" s="44">
        <f t="shared" si="4"/>
        <v>-126</v>
      </c>
      <c r="O8" s="8">
        <f t="shared" si="5"/>
        <v>-0.28000000000000003</v>
      </c>
    </row>
    <row r="9" spans="1:15" ht="15" thickBot="1" x14ac:dyDescent="0.35">
      <c r="A9" s="30"/>
      <c r="B9" s="31"/>
      <c r="C9" s="32"/>
      <c r="D9" s="32"/>
      <c r="E9" s="32"/>
      <c r="F9" s="33"/>
      <c r="G9" s="34"/>
      <c r="H9" s="35"/>
      <c r="I9" s="32"/>
      <c r="J9" s="32"/>
      <c r="K9" s="32"/>
      <c r="L9" s="33"/>
      <c r="M9" s="34"/>
      <c r="N9" s="31"/>
      <c r="O9" s="36"/>
    </row>
    <row r="10" spans="1:15" x14ac:dyDescent="0.3">
      <c r="A10" s="37" t="s">
        <v>6</v>
      </c>
      <c r="B10" s="38">
        <f>SUM(B6:B8)</f>
        <v>367</v>
      </c>
      <c r="C10" s="39">
        <f t="shared" ref="C10:F10" si="6">SUM(C6:C8)</f>
        <v>350</v>
      </c>
      <c r="D10" s="39">
        <f t="shared" si="6"/>
        <v>338</v>
      </c>
      <c r="E10" s="39">
        <f t="shared" si="6"/>
        <v>400</v>
      </c>
      <c r="F10" s="40">
        <f t="shared" si="6"/>
        <v>429</v>
      </c>
      <c r="G10" s="41">
        <f>SUM(B10:F10)</f>
        <v>1884</v>
      </c>
      <c r="H10" s="42">
        <f t="shared" ref="H10:L10" si="7">SUM(H6:H8)</f>
        <v>444</v>
      </c>
      <c r="I10" s="39">
        <f t="shared" si="7"/>
        <v>446</v>
      </c>
      <c r="J10" s="39">
        <f t="shared" si="7"/>
        <v>442</v>
      </c>
      <c r="K10" s="39">
        <f t="shared" si="7"/>
        <v>442</v>
      </c>
      <c r="L10" s="40">
        <f t="shared" si="7"/>
        <v>442</v>
      </c>
      <c r="M10" s="41">
        <f>SUM(H10:L10)</f>
        <v>2216</v>
      </c>
      <c r="N10" s="38">
        <f>+M10-G10</f>
        <v>332</v>
      </c>
      <c r="O10" s="43">
        <f>+N10/G10</f>
        <v>0.17622080679405519</v>
      </c>
    </row>
    <row r="11" spans="1:15" x14ac:dyDescent="0.3">
      <c r="A11" s="12"/>
      <c r="B11" s="20"/>
      <c r="C11" s="3"/>
      <c r="D11" s="3"/>
      <c r="E11" s="3"/>
      <c r="F11" s="24"/>
      <c r="G11" s="28"/>
      <c r="H11" s="16"/>
      <c r="I11" s="3"/>
      <c r="J11" s="3"/>
      <c r="K11" s="3"/>
      <c r="L11" s="24"/>
      <c r="M11" s="28"/>
      <c r="N11" s="20"/>
      <c r="O11" s="7"/>
    </row>
    <row r="12" spans="1:15" ht="15" thickBot="1" x14ac:dyDescent="0.35">
      <c r="A12" s="13" t="s">
        <v>7</v>
      </c>
      <c r="B12" s="21"/>
      <c r="C12" s="9"/>
      <c r="D12" s="9"/>
      <c r="E12" s="9"/>
      <c r="F12" s="25"/>
      <c r="G12" s="29">
        <f>AVERAGE(B10:F10)</f>
        <v>376.8</v>
      </c>
      <c r="H12" s="17"/>
      <c r="I12" s="9"/>
      <c r="J12" s="9"/>
      <c r="K12" s="9"/>
      <c r="L12" s="25"/>
      <c r="M12" s="29">
        <f>AVERAGE(H10:L10)</f>
        <v>443.2</v>
      </c>
      <c r="N12" s="21">
        <f t="shared" ref="N12" si="8">+M12-G12</f>
        <v>66.399999999999977</v>
      </c>
      <c r="O12" s="10">
        <f t="shared" ref="O12" si="9">+N12/G12</f>
        <v>0.17622080679405513</v>
      </c>
    </row>
    <row r="13" spans="1:15" ht="15" thickTop="1" x14ac:dyDescent="0.3"/>
    <row r="14" spans="1:15" x14ac:dyDescent="0.3">
      <c r="A14" s="45" t="s">
        <v>10</v>
      </c>
      <c r="B14" s="45" t="s">
        <v>11</v>
      </c>
      <c r="C14" s="45"/>
      <c r="D14" s="45"/>
      <c r="E14" s="45"/>
      <c r="F14" s="45"/>
      <c r="G14" s="45"/>
      <c r="H14" s="45"/>
    </row>
    <row r="15" spans="1:15" x14ac:dyDescent="0.3">
      <c r="A15" s="45"/>
      <c r="B15" s="45" t="s">
        <v>12</v>
      </c>
      <c r="C15" s="45"/>
      <c r="D15" s="45"/>
      <c r="E15" s="45"/>
      <c r="F15" s="45"/>
      <c r="G15" s="45"/>
      <c r="H15" s="45"/>
    </row>
  </sheetData>
  <pageMargins left="0.9055118110236221" right="0.70866141732283472" top="1.5354330708661419" bottom="0.74803149606299213" header="0.31496062992125984" footer="0.31496062992125984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2014-02-26T21:54:33Z</cp:lastPrinted>
  <dcterms:created xsi:type="dcterms:W3CDTF">2014-02-26T21:15:47Z</dcterms:created>
  <dcterms:modified xsi:type="dcterms:W3CDTF">2014-02-26T21:55:22Z</dcterms:modified>
</cp:coreProperties>
</file>