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5576" windowHeight="1003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iterate="1"/>
</workbook>
</file>

<file path=xl/calcChain.xml><?xml version="1.0" encoding="utf-8"?>
<calcChain xmlns="http://schemas.openxmlformats.org/spreadsheetml/2006/main">
  <c r="L17" i="1" l="1"/>
  <c r="K17" i="1"/>
  <c r="J17" i="1"/>
  <c r="I17" i="1"/>
  <c r="H17" i="1"/>
  <c r="G17" i="1"/>
  <c r="F17" i="1"/>
  <c r="E17" i="1"/>
  <c r="L16" i="1"/>
  <c r="K16" i="1"/>
  <c r="J16" i="1"/>
  <c r="I16" i="1"/>
  <c r="H16" i="1"/>
  <c r="G16" i="1"/>
  <c r="F16" i="1"/>
  <c r="E16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<sst xmlns="http://schemas.openxmlformats.org/spreadsheetml/2006/main" count="94" uniqueCount="35">
  <si>
    <t>Summary of Changes to Cost of Service Application</t>
  </si>
  <si>
    <t>Date</t>
  </si>
  <si>
    <t>Stage</t>
  </si>
  <si>
    <t>Description</t>
  </si>
  <si>
    <t>Regulated Return on Capital</t>
  </si>
  <si>
    <t>Regulated Rate of Return</t>
  </si>
  <si>
    <t>Rate Base</t>
  </si>
  <si>
    <t>WCA</t>
  </si>
  <si>
    <t>Amortization</t>
  </si>
  <si>
    <t>PILS</t>
  </si>
  <si>
    <t>OM&amp;A</t>
  </si>
  <si>
    <t>Base Rev Req</t>
  </si>
  <si>
    <t>Affects Cost Allocation Y/N</t>
  </si>
  <si>
    <t>Affects Rate Design Y/N</t>
  </si>
  <si>
    <t>Affects Rate Riders Y/N</t>
  </si>
  <si>
    <t>Affects Final Rates Y/N</t>
  </si>
  <si>
    <t>Application</t>
  </si>
  <si>
    <t>October 1 2013 Application</t>
  </si>
  <si>
    <t>No</t>
  </si>
  <si>
    <t>IR</t>
  </si>
  <si>
    <t xml:space="preserve"> </t>
  </si>
  <si>
    <t>Updated 2013 Capex to Actuals</t>
  </si>
  <si>
    <t xml:space="preserve">Pending </t>
  </si>
  <si>
    <t>Pending PILs</t>
  </si>
  <si>
    <t>Yes</t>
  </si>
  <si>
    <t>Updated 2013 OM&amp;A to Actuals</t>
  </si>
  <si>
    <t>Updated CDM Adj to Load Forecast</t>
  </si>
  <si>
    <t>Updated Cost of Captial Parameters</t>
  </si>
  <si>
    <t>Updated Weighted Avg Commodity Calcs</t>
  </si>
  <si>
    <t>Updated RTSR</t>
  </si>
  <si>
    <t>Updated RRRP</t>
  </si>
  <si>
    <t>Voluntary Update to 2014 OM&amp;A</t>
  </si>
  <si>
    <t>Updated Loss Factor to inlcude 2013 Actuals</t>
  </si>
  <si>
    <t>Filed Responses to Irs</t>
  </si>
  <si>
    <t>IR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</si>
</sst>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\-&quot;$&quot;#,##0"/>
    <numFmt numFmtId="165" formatCode="[$-F800]dddd\,\ mmmm\ dd\,\ yyyy"/>
  </numFmts>
  <fonts count="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 wrapText="1"/>
    </xf>
    <xf numFmtId="0" fontId="2" fillId="0" borderId="0" xfId="1" applyFon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 wrapText="1"/>
    </xf>
  </cellXfs>
  <cellStyles count="2">
    <cellStyle name="Normal" xfId="0" builtinId="0"/>
    <cellStyle name="Normal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rmer\AppData\Local\Temp\wz88bc\TESI_Rate%20Design%202014%20Feb%2027%20730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CustomerClass"/>
      <sheetName val="CurrentTariff"/>
      <sheetName val="HistoricalBalances"/>
      <sheetName val="Revenues at Curr Rates"/>
      <sheetName val="App.2-AA_Capital Projects"/>
      <sheetName val="App.2-AB_Capital Expenditures"/>
      <sheetName val="App.2-BA1_FA Cont.CGAAP 2009"/>
      <sheetName val="App.2-BA2_Fix Asset Cont.MIFRS"/>
      <sheetName val="App.2-BA1_FA Cont.CGAAP 2010"/>
      <sheetName val="App.2-BA1_FA Cont.CGAAP 2011"/>
      <sheetName val="App.2-BA1_FA Cont.CGAAP 2012"/>
      <sheetName val="App.2-BA1_FA ContOldCGAAP 2013 "/>
      <sheetName val="App.2-BA1_FA Cont.NewCGAAP 2013"/>
      <sheetName val="App.2-BA1 FA Cont.OldCGAAP 2014"/>
      <sheetName val="App.2-BA1_FA Cont.NewCGAAP 2014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09"/>
      <sheetName val="App.2-CR_OldCGAAP_DepExp_2010"/>
      <sheetName val="App.2-CR_OldCGAAP_DepExp_2011"/>
      <sheetName val="App.2-CR_OldCGAAP_DepExp_2012"/>
      <sheetName val="App.2-CS_OldCGAAP_DepExp_2013"/>
      <sheetName val="App.2-CT_NewCGAAP_DepExp_2013"/>
      <sheetName val="App.2-CU_OldCGAAP_DepExp 2014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CDM Adj &amp; LRAM"/>
      <sheetName val="LoadForecast"/>
      <sheetName val="PowerSupplExp"/>
      <sheetName val="Rate Base"/>
      <sheetName val="App.2-OA Capital Structure"/>
      <sheetName val="App.2-OB_Debt Instruments"/>
      <sheetName val="Revenue Requirement"/>
      <sheetName val="App.2-P_Cost_Allocation"/>
      <sheetName val="Cost Allocation &amp; RevAllocation"/>
      <sheetName val="Rate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MDMR"/>
      <sheetName val="SMRR"/>
      <sheetName val="DVA"/>
      <sheetName val="App.2-W_Bill Impacts Res"/>
      <sheetName val="App.2-W_Bill Impacts GS&lt;50"/>
      <sheetName val="App.2-W_Bill Impacts GS&gt;50"/>
      <sheetName val="App.2-W_Bill Impacts USL"/>
      <sheetName val="App.2-W_Bill Impacts StrLights"/>
      <sheetName val="App.2-YA_MIFRS Summary Impacts"/>
      <sheetName val="App. 2-YB_CGAAP Summary Impacts"/>
      <sheetName val="App. 2-Z_Tariff"/>
      <sheetName val="lists"/>
      <sheetName val="lists2"/>
      <sheetName val="Sheet19"/>
      <sheetName val="Net Income Trend"/>
      <sheetName val="RateBase Trend"/>
      <sheetName val="RateBase VarAnal"/>
      <sheetName val="RRR Variance Analysis"/>
      <sheetName val="Capex VarAnalysis"/>
      <sheetName val="Opex VarAnalysis"/>
      <sheetName val="Impact on RR"/>
      <sheetName val="Update to COS Appl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0">
          <cell r="D20">
            <v>131010065.81052707</v>
          </cell>
        </row>
        <row r="31">
          <cell r="D31">
            <v>26285826.450527072</v>
          </cell>
        </row>
      </sheetData>
      <sheetData sheetId="72">
        <row r="31">
          <cell r="K31">
            <v>6.477200000000001E-2</v>
          </cell>
          <cell r="O31">
            <v>8485783.9826794602</v>
          </cell>
        </row>
      </sheetData>
      <sheetData sheetId="73"/>
      <sheetData sheetId="74">
        <row r="14">
          <cell r="D14">
            <v>18849865</v>
          </cell>
        </row>
        <row r="15">
          <cell r="D15">
            <v>4182433.91</v>
          </cell>
        </row>
        <row r="21">
          <cell r="D21">
            <v>149984.7177878854</v>
          </cell>
        </row>
        <row r="26">
          <cell r="D26">
            <v>29730053.610467345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9"/>
  <sheetViews>
    <sheetView tabSelected="1" workbookViewId="0">
      <selection activeCell="D29" sqref="D29"/>
    </sheetView>
  </sheetViews>
  <sheetFormatPr defaultColWidth="9" defaultRowHeight="13.2" x14ac:dyDescent="0.25"/>
  <cols>
    <col min="1" max="1" width="12.3984375" style="1" bestFit="1" customWidth="1"/>
    <col min="2" max="2" width="9.19921875" style="1" bestFit="1" customWidth="1"/>
    <col min="3" max="3" width="9.3984375" style="2" bestFit="1" customWidth="1"/>
    <col min="4" max="4" width="49" style="2" customWidth="1"/>
    <col min="5" max="5" width="12.3984375" style="1" customWidth="1"/>
    <col min="6" max="6" width="12.19921875" style="1" bestFit="1" customWidth="1"/>
    <col min="7" max="12" width="12.3984375" style="1" customWidth="1"/>
    <col min="13" max="16" width="12.3984375" style="3" customWidth="1"/>
    <col min="17" max="16384" width="9" style="3"/>
  </cols>
  <sheetData>
    <row r="3" spans="1:16" ht="34.799999999999997" x14ac:dyDescent="0.25">
      <c r="D3" s="15" t="s">
        <v>0</v>
      </c>
      <c r="E3" s="15"/>
      <c r="F3" s="15"/>
      <c r="G3" s="15"/>
      <c r="H3" s="15"/>
      <c r="I3" s="15"/>
      <c r="J3" s="15"/>
    </row>
    <row r="4" spans="1:16" x14ac:dyDescent="0.25">
      <c r="A4" s="4"/>
      <c r="B4" s="4"/>
      <c r="D4" s="5"/>
      <c r="E4" s="5"/>
      <c r="F4" s="5"/>
      <c r="G4" s="5"/>
      <c r="H4" s="5"/>
      <c r="I4" s="5"/>
      <c r="J4" s="5"/>
    </row>
    <row r="5" spans="1:16" x14ac:dyDescent="0.25">
      <c r="A5" s="3"/>
      <c r="B5" s="3"/>
    </row>
    <row r="6" spans="1:16" s="8" customFormat="1" ht="39.6" x14ac:dyDescent="0.25">
      <c r="A6" s="6" t="s">
        <v>1</v>
      </c>
      <c r="B6" s="6" t="s">
        <v>2</v>
      </c>
      <c r="C6" s="7" t="s">
        <v>34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</row>
    <row r="7" spans="1:16" x14ac:dyDescent="0.25">
      <c r="A7" s="9">
        <f t="shared" ref="A7:A13" ca="1" si="0">TODAY()</f>
        <v>41697</v>
      </c>
      <c r="B7" s="9" t="s">
        <v>16</v>
      </c>
      <c r="C7" s="10"/>
      <c r="D7" s="11" t="s">
        <v>17</v>
      </c>
      <c r="E7" s="12">
        <v>7921127.5928199533</v>
      </c>
      <c r="F7" s="13">
        <v>6.0044E-2</v>
      </c>
      <c r="G7" s="12">
        <v>131922050.37672295</v>
      </c>
      <c r="H7" s="12">
        <v>25207986.726722945</v>
      </c>
      <c r="I7" s="12">
        <v>4182433.91</v>
      </c>
      <c r="J7" s="12">
        <v>137696</v>
      </c>
      <c r="K7" s="12">
        <v>18553350</v>
      </c>
      <c r="L7" s="12">
        <v>28856593.502819955</v>
      </c>
      <c r="M7" s="12" t="s">
        <v>18</v>
      </c>
      <c r="N7" s="12" t="s">
        <v>18</v>
      </c>
      <c r="O7" s="12" t="s">
        <v>18</v>
      </c>
      <c r="P7" s="12" t="s">
        <v>18</v>
      </c>
    </row>
    <row r="8" spans="1:16" x14ac:dyDescent="0.25">
      <c r="A8" s="9">
        <f t="shared" ca="1" si="0"/>
        <v>41697</v>
      </c>
      <c r="B8" s="9" t="s">
        <v>19</v>
      </c>
      <c r="C8" s="10" t="s">
        <v>20</v>
      </c>
      <c r="D8" s="11" t="s">
        <v>21</v>
      </c>
      <c r="E8" s="12">
        <v>7801650.5831511933</v>
      </c>
      <c r="F8" s="13">
        <v>6.0044E-2</v>
      </c>
      <c r="G8" s="12">
        <v>129932226.08672294</v>
      </c>
      <c r="H8" s="12">
        <v>25207986.726722945</v>
      </c>
      <c r="I8" s="12">
        <v>4182433.91</v>
      </c>
      <c r="J8" s="14" t="s">
        <v>22</v>
      </c>
      <c r="K8" s="12">
        <v>18553350</v>
      </c>
      <c r="L8" s="14" t="s">
        <v>23</v>
      </c>
      <c r="M8" s="12" t="s">
        <v>24</v>
      </c>
      <c r="N8" s="12" t="s">
        <v>24</v>
      </c>
      <c r="O8" s="12" t="s">
        <v>18</v>
      </c>
      <c r="P8" s="12" t="s">
        <v>24</v>
      </c>
    </row>
    <row r="9" spans="1:16" x14ac:dyDescent="0.25">
      <c r="A9" s="9">
        <f t="shared" ca="1" si="0"/>
        <v>41697</v>
      </c>
      <c r="B9" s="9" t="s">
        <v>19</v>
      </c>
      <c r="C9" s="10"/>
      <c r="D9" s="11" t="s">
        <v>25</v>
      </c>
      <c r="E9" s="12">
        <v>7801650.5831511933</v>
      </c>
      <c r="F9" s="13">
        <v>6.0044E-2</v>
      </c>
      <c r="G9" s="12">
        <v>129932226.08672294</v>
      </c>
      <c r="H9" s="12">
        <v>25207986.726722945</v>
      </c>
      <c r="I9" s="12">
        <v>4182433.91</v>
      </c>
      <c r="J9" s="14" t="s">
        <v>22</v>
      </c>
      <c r="K9" s="12">
        <v>18553350</v>
      </c>
      <c r="L9" s="14" t="s">
        <v>23</v>
      </c>
      <c r="M9" s="12" t="s">
        <v>24</v>
      </c>
      <c r="N9" s="12" t="s">
        <v>24</v>
      </c>
      <c r="O9" s="12" t="s">
        <v>18</v>
      </c>
      <c r="P9" s="12" t="s">
        <v>24</v>
      </c>
    </row>
    <row r="10" spans="1:16" x14ac:dyDescent="0.25">
      <c r="A10" s="9">
        <f t="shared" ca="1" si="0"/>
        <v>41697</v>
      </c>
      <c r="B10" s="9" t="s">
        <v>19</v>
      </c>
      <c r="C10" s="10"/>
      <c r="D10" s="11" t="s">
        <v>26</v>
      </c>
      <c r="E10" s="12">
        <v>7805022.3606104255</v>
      </c>
      <c r="F10" s="13">
        <v>6.0044E-2</v>
      </c>
      <c r="G10" s="12">
        <v>129988381.19729573</v>
      </c>
      <c r="H10" s="12">
        <v>25264141.83729573</v>
      </c>
      <c r="I10" s="12">
        <v>4182433.91</v>
      </c>
      <c r="J10" s="14" t="s">
        <v>22</v>
      </c>
      <c r="K10" s="12">
        <v>18553350</v>
      </c>
      <c r="L10" s="14" t="s">
        <v>23</v>
      </c>
      <c r="M10" s="12" t="s">
        <v>24</v>
      </c>
      <c r="N10" s="12" t="s">
        <v>24</v>
      </c>
      <c r="O10" s="12" t="s">
        <v>18</v>
      </c>
      <c r="P10" s="12" t="s">
        <v>24</v>
      </c>
    </row>
    <row r="11" spans="1:16" x14ac:dyDescent="0.25">
      <c r="A11" s="9">
        <f t="shared" ca="1" si="0"/>
        <v>41697</v>
      </c>
      <c r="B11" s="9" t="s">
        <v>19</v>
      </c>
      <c r="C11" s="10"/>
      <c r="D11" s="11" t="s">
        <v>27</v>
      </c>
      <c r="E11" s="12">
        <v>8004684.514129471</v>
      </c>
      <c r="F11" s="13">
        <v>6.1580000000000003E-2</v>
      </c>
      <c r="G11" s="12">
        <v>129988381.19729573</v>
      </c>
      <c r="H11" s="12">
        <v>25264141.83729573</v>
      </c>
      <c r="I11" s="12">
        <v>4182433.91</v>
      </c>
      <c r="J11" s="14" t="s">
        <v>22</v>
      </c>
      <c r="K11" s="12">
        <v>18553350</v>
      </c>
      <c r="L11" s="14" t="s">
        <v>23</v>
      </c>
      <c r="M11" s="12" t="s">
        <v>24</v>
      </c>
      <c r="N11" s="12" t="s">
        <v>24</v>
      </c>
      <c r="O11" s="12" t="s">
        <v>18</v>
      </c>
      <c r="P11" s="12" t="s">
        <v>24</v>
      </c>
    </row>
    <row r="12" spans="1:16" x14ac:dyDescent="0.25">
      <c r="A12" s="9">
        <f t="shared" ca="1" si="0"/>
        <v>41697</v>
      </c>
      <c r="B12" s="9" t="s">
        <v>19</v>
      </c>
      <c r="C12" s="10"/>
      <c r="D12" s="11" t="s">
        <v>28</v>
      </c>
      <c r="E12" s="12">
        <v>8054026.6195843285</v>
      </c>
      <c r="F12" s="13">
        <v>6.1580000000000003E-2</v>
      </c>
      <c r="G12" s="12">
        <v>130789649.55479585</v>
      </c>
      <c r="H12" s="12">
        <v>26065410.194795847</v>
      </c>
      <c r="I12" s="12">
        <v>4182433.91</v>
      </c>
      <c r="J12" s="14" t="s">
        <v>22</v>
      </c>
      <c r="K12" s="12">
        <v>18553350</v>
      </c>
      <c r="L12" s="14" t="s">
        <v>23</v>
      </c>
      <c r="M12" s="12" t="s">
        <v>24</v>
      </c>
      <c r="N12" s="12" t="s">
        <v>24</v>
      </c>
      <c r="O12" s="12" t="s">
        <v>18</v>
      </c>
      <c r="P12" s="12" t="s">
        <v>24</v>
      </c>
    </row>
    <row r="13" spans="1:16" x14ac:dyDescent="0.25">
      <c r="A13" s="9">
        <f t="shared" ca="1" si="0"/>
        <v>41697</v>
      </c>
      <c r="B13" s="9" t="s">
        <v>19</v>
      </c>
      <c r="C13" s="10"/>
      <c r="D13" s="11" t="s">
        <v>29</v>
      </c>
      <c r="E13" s="12">
        <v>8063997.8732013032</v>
      </c>
      <c r="F13" s="13">
        <v>6.1580000000000003E-2</v>
      </c>
      <c r="G13" s="12">
        <v>130951573.12765999</v>
      </c>
      <c r="H13" s="12">
        <v>26227333.767659992</v>
      </c>
      <c r="I13" s="12">
        <v>4182433.91</v>
      </c>
      <c r="J13" s="14" t="s">
        <v>22</v>
      </c>
      <c r="K13" s="12">
        <v>18553350</v>
      </c>
      <c r="L13" s="14" t="s">
        <v>23</v>
      </c>
      <c r="M13" s="12" t="s">
        <v>24</v>
      </c>
      <c r="N13" s="12" t="s">
        <v>24</v>
      </c>
      <c r="O13" s="12" t="s">
        <v>18</v>
      </c>
      <c r="P13" s="12" t="s">
        <v>24</v>
      </c>
    </row>
    <row r="14" spans="1:16" x14ac:dyDescent="0.25">
      <c r="A14" s="9">
        <v>41694</v>
      </c>
      <c r="B14" s="9" t="s">
        <v>19</v>
      </c>
      <c r="C14" s="10"/>
      <c r="D14" s="11" t="s">
        <v>30</v>
      </c>
      <c r="E14" s="12">
        <v>8065351.7030026782</v>
      </c>
      <c r="F14" s="13">
        <v>6.1580000000000003E-2</v>
      </c>
      <c r="G14" s="12">
        <v>130973558.02212858</v>
      </c>
      <c r="H14" s="12">
        <v>26249318.66212859</v>
      </c>
      <c r="I14" s="12">
        <v>4182433.91</v>
      </c>
      <c r="J14" s="12">
        <v>54294.5656000155</v>
      </c>
      <c r="K14" s="12">
        <v>18553350</v>
      </c>
      <c r="L14" s="12">
        <v>28917416.218013894</v>
      </c>
      <c r="M14" s="12" t="s">
        <v>24</v>
      </c>
      <c r="N14" s="12" t="s">
        <v>24</v>
      </c>
      <c r="O14" s="12" t="s">
        <v>18</v>
      </c>
      <c r="P14" s="12" t="s">
        <v>24</v>
      </c>
    </row>
    <row r="15" spans="1:16" x14ac:dyDescent="0.25">
      <c r="A15" s="9">
        <v>41694</v>
      </c>
      <c r="B15" s="9" t="s">
        <v>19</v>
      </c>
      <c r="C15" s="10"/>
      <c r="D15" s="11" t="s">
        <v>31</v>
      </c>
      <c r="E15" s="12">
        <v>8067725.4241836797</v>
      </c>
      <c r="F15" s="13">
        <v>6.1580000000000003E-2</v>
      </c>
      <c r="G15" s="12">
        <v>131012104.97212858</v>
      </c>
      <c r="H15" s="12">
        <v>26287865.612128589</v>
      </c>
      <c r="I15" s="12">
        <v>4182433.91</v>
      </c>
      <c r="J15" s="14" t="s">
        <v>22</v>
      </c>
      <c r="K15" s="12">
        <v>18849865</v>
      </c>
      <c r="L15" s="14" t="s">
        <v>23</v>
      </c>
      <c r="M15" s="12" t="s">
        <v>24</v>
      </c>
      <c r="N15" s="12" t="s">
        <v>24</v>
      </c>
      <c r="O15" s="12" t="s">
        <v>18</v>
      </c>
      <c r="P15" s="12" t="s">
        <v>24</v>
      </c>
    </row>
    <row r="16" spans="1:16" x14ac:dyDescent="0.25">
      <c r="A16" s="9">
        <v>41694</v>
      </c>
      <c r="B16" s="9" t="s">
        <v>19</v>
      </c>
      <c r="C16" s="10"/>
      <c r="D16" s="11" t="s">
        <v>32</v>
      </c>
      <c r="E16" s="12">
        <f>'[1]App.2-OA Capital Structure'!$O$31</f>
        <v>8485783.9826794602</v>
      </c>
      <c r="F16" s="13">
        <f>'[1]App.2-OA Capital Structure'!$K$31</f>
        <v>6.477200000000001E-2</v>
      </c>
      <c r="G16" s="12">
        <f>'[1]Rate Base'!$D$20</f>
        <v>131010065.81052707</v>
      </c>
      <c r="H16" s="12">
        <f>'[1]Rate Base'!$D$31</f>
        <v>26285826.450527072</v>
      </c>
      <c r="I16" s="12">
        <f>'[1]Revenue Requirement'!$D$15</f>
        <v>4182433.91</v>
      </c>
      <c r="J16" s="12">
        <f>'[1]Revenue Requirement'!$D$21</f>
        <v>149984.7177878854</v>
      </c>
      <c r="K16" s="12">
        <f>'[1]Revenue Requirement'!$D$14</f>
        <v>18849865</v>
      </c>
      <c r="L16" s="12">
        <f>'[1]Revenue Requirement'!$D$26</f>
        <v>29730053.610467345</v>
      </c>
      <c r="M16" s="12" t="s">
        <v>24</v>
      </c>
      <c r="N16" s="12" t="s">
        <v>24</v>
      </c>
      <c r="O16" s="12" t="s">
        <v>18</v>
      </c>
      <c r="P16" s="12" t="s">
        <v>24</v>
      </c>
    </row>
    <row r="17" spans="1:16" x14ac:dyDescent="0.25">
      <c r="A17" s="9">
        <v>41697</v>
      </c>
      <c r="B17" s="9" t="s">
        <v>19</v>
      </c>
      <c r="C17" s="10"/>
      <c r="D17" s="11" t="s">
        <v>33</v>
      </c>
      <c r="E17" s="12">
        <f>'[1]App.2-OA Capital Structure'!$O$31</f>
        <v>8485783.9826794602</v>
      </c>
      <c r="F17" s="13">
        <f>'[1]App.2-OA Capital Structure'!$K$31</f>
        <v>6.477200000000001E-2</v>
      </c>
      <c r="G17" s="12">
        <f>'[1]Rate Base'!$D$20</f>
        <v>131010065.81052707</v>
      </c>
      <c r="H17" s="12">
        <f>'[1]Rate Base'!$D$31</f>
        <v>26285826.450527072</v>
      </c>
      <c r="I17" s="12">
        <f>'[1]Revenue Requirement'!$D$15</f>
        <v>4182433.91</v>
      </c>
      <c r="J17" s="12">
        <f>'[1]Revenue Requirement'!$D$21</f>
        <v>149984.7177878854</v>
      </c>
      <c r="K17" s="12">
        <f>'[1]Revenue Requirement'!$D$14</f>
        <v>18849865</v>
      </c>
      <c r="L17" s="12">
        <f>'[1]Revenue Requirement'!$D$26</f>
        <v>29730053.610467345</v>
      </c>
      <c r="M17" s="12"/>
      <c r="N17" s="12"/>
      <c r="O17" s="12"/>
      <c r="P17" s="12"/>
    </row>
    <row r="18" spans="1:16" x14ac:dyDescent="0.25">
      <c r="A18" s="4"/>
      <c r="B18" s="4"/>
    </row>
    <row r="19" spans="1:16" x14ac:dyDescent="0.25">
      <c r="A19" s="3"/>
      <c r="B19" s="3"/>
    </row>
  </sheetData>
  <dataValidations count="1">
    <dataValidation type="list" allowBlank="1" showInputMessage="1" showErrorMessage="1" sqref="M7:P17">
      <formula1>"Yes, No"</formula1>
    </dataValidation>
  </dataValidation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</dc:creator>
  <cp:lastModifiedBy>Farmer</cp:lastModifiedBy>
  <cp:lastPrinted>2014-02-27T15:24:44Z</cp:lastPrinted>
  <dcterms:created xsi:type="dcterms:W3CDTF">2014-02-27T15:24:12Z</dcterms:created>
  <dcterms:modified xsi:type="dcterms:W3CDTF">2014-02-28T02:18:05Z</dcterms:modified>
</cp:coreProperties>
</file>