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Continuity MCGAAP" sheetId="1" r:id="rId1"/>
  </sheets>
  <calcPr calcId="125725"/>
</workbook>
</file>

<file path=xl/calcChain.xml><?xml version="1.0" encoding="utf-8"?>
<calcChain xmlns="http://schemas.openxmlformats.org/spreadsheetml/2006/main">
  <c r="G7" i="1"/>
  <c r="M7" s="1"/>
  <c r="L7"/>
  <c r="Q7"/>
  <c r="V7"/>
  <c r="W7" s="1"/>
  <c r="AA7"/>
  <c r="AF7"/>
  <c r="AG7"/>
  <c r="AK7"/>
  <c r="AQ7" s="1"/>
  <c r="AP7"/>
  <c r="AU7"/>
  <c r="BA7" s="1"/>
  <c r="AZ7"/>
  <c r="BE7"/>
  <c r="BJ7"/>
  <c r="BK7" s="1"/>
  <c r="BO7"/>
  <c r="BS7"/>
  <c r="BT7"/>
  <c r="BX7"/>
  <c r="CC7" s="1"/>
  <c r="CB7"/>
  <c r="CG7"/>
  <c r="CK7"/>
  <c r="CL7"/>
  <c r="G8"/>
  <c r="L8"/>
  <c r="M8" s="1"/>
  <c r="Q8"/>
  <c r="W8" s="1"/>
  <c r="V8"/>
  <c r="AA8"/>
  <c r="AF8"/>
  <c r="AG8" s="1"/>
  <c r="AK8"/>
  <c r="AQ8" s="1"/>
  <c r="AP8"/>
  <c r="AU8"/>
  <c r="BA8" s="1"/>
  <c r="AZ8"/>
  <c r="BE8"/>
  <c r="BJ8"/>
  <c r="BK8"/>
  <c r="BO8"/>
  <c r="BS8"/>
  <c r="BT8" s="1"/>
  <c r="BX8"/>
  <c r="CC8" s="1"/>
  <c r="CB8"/>
  <c r="CG8"/>
  <c r="CK8"/>
  <c r="CL8" s="1"/>
  <c r="G9"/>
  <c r="L9"/>
  <c r="M9"/>
  <c r="Q9"/>
  <c r="V9"/>
  <c r="W9" s="1"/>
  <c r="AA9"/>
  <c r="AG9" s="1"/>
  <c r="AF9"/>
  <c r="AK9"/>
  <c r="AP9"/>
  <c r="AQ9" s="1"/>
  <c r="AU9"/>
  <c r="AZ9"/>
  <c r="BA9"/>
  <c r="BE9"/>
  <c r="BJ9"/>
  <c r="BK9" s="1"/>
  <c r="BO9"/>
  <c r="BT9" s="1"/>
  <c r="BS9"/>
  <c r="BX9"/>
  <c r="CC9" s="1"/>
  <c r="CB9"/>
  <c r="CG9"/>
  <c r="CK9"/>
  <c r="CL9"/>
  <c r="G10"/>
  <c r="M10" s="1"/>
  <c r="L10"/>
  <c r="Q10"/>
  <c r="V10"/>
  <c r="W10"/>
  <c r="AA10"/>
  <c r="AF10"/>
  <c r="AG10" s="1"/>
  <c r="AK10"/>
  <c r="AP10"/>
  <c r="AQ10"/>
  <c r="AU10"/>
  <c r="AZ10"/>
  <c r="BA10" s="1"/>
  <c r="BE10"/>
  <c r="BK10" s="1"/>
  <c r="BJ10"/>
  <c r="BO10"/>
  <c r="BT10" s="1"/>
  <c r="BS10"/>
  <c r="BX10"/>
  <c r="CB10"/>
  <c r="CC10"/>
  <c r="CG10"/>
  <c r="CK10"/>
  <c r="CL10" s="1"/>
  <c r="G11"/>
  <c r="L11"/>
  <c r="M11"/>
  <c r="Q11"/>
  <c r="W11" s="1"/>
  <c r="V11"/>
  <c r="AA11"/>
  <c r="AF11"/>
  <c r="AG11"/>
  <c r="AK11"/>
  <c r="AP11"/>
  <c r="AQ11" s="1"/>
  <c r="AU11"/>
  <c r="BA11" s="1"/>
  <c r="AZ11"/>
  <c r="BE11"/>
  <c r="BK11" s="1"/>
  <c r="BJ11"/>
  <c r="BO11"/>
  <c r="BT11" s="1"/>
  <c r="BS11"/>
  <c r="BX11"/>
  <c r="CB11"/>
  <c r="CC11" s="1"/>
  <c r="CG11"/>
  <c r="CK11"/>
  <c r="CL11"/>
  <c r="G12"/>
  <c r="M12" s="1"/>
  <c r="L12"/>
  <c r="Q12"/>
  <c r="W12" s="1"/>
  <c r="V12"/>
  <c r="AA12"/>
  <c r="AF12"/>
  <c r="AG12" s="1"/>
  <c r="AK12"/>
  <c r="AP12"/>
  <c r="AQ12"/>
  <c r="AU12"/>
  <c r="BA12" s="1"/>
  <c r="AZ12"/>
  <c r="BE12"/>
  <c r="BK12" s="1"/>
  <c r="BJ12"/>
  <c r="BO12"/>
  <c r="BT12" s="1"/>
  <c r="BS12"/>
  <c r="BX12"/>
  <c r="CB12"/>
  <c r="CC12"/>
  <c r="CG12"/>
  <c r="CK12"/>
  <c r="CL12" s="1"/>
  <c r="G13"/>
  <c r="M13" s="1"/>
  <c r="L13"/>
  <c r="Q13"/>
  <c r="W13" s="1"/>
  <c r="V13"/>
  <c r="AA13"/>
  <c r="AF13"/>
  <c r="AG13"/>
  <c r="AK13"/>
  <c r="AP13"/>
  <c r="AQ13" s="1"/>
  <c r="AU13"/>
  <c r="BA13" s="1"/>
  <c r="AZ13"/>
  <c r="BE13"/>
  <c r="BK13" s="1"/>
  <c r="BJ13"/>
  <c r="BO13"/>
  <c r="BS13"/>
  <c r="BT13"/>
  <c r="BX13"/>
  <c r="CB13"/>
  <c r="CC13" s="1"/>
  <c r="CG13"/>
  <c r="CL13" s="1"/>
  <c r="CK13"/>
  <c r="G14"/>
  <c r="M14" s="1"/>
  <c r="L14"/>
  <c r="Q14"/>
  <c r="V14"/>
  <c r="W14"/>
  <c r="AA14"/>
  <c r="AF14"/>
  <c r="AG14" s="1"/>
  <c r="AK14"/>
  <c r="AQ14" s="1"/>
  <c r="AP14"/>
  <c r="AU14"/>
  <c r="BA14" s="1"/>
  <c r="AZ14"/>
  <c r="BE14"/>
  <c r="BJ14"/>
  <c r="BK14"/>
  <c r="BO14"/>
  <c r="BS14"/>
  <c r="BT14" s="1"/>
  <c r="BX14"/>
  <c r="CC14" s="1"/>
  <c r="CB14"/>
  <c r="CG14"/>
  <c r="CL14" s="1"/>
  <c r="CK14"/>
  <c r="G15"/>
  <c r="L15"/>
  <c r="M15"/>
  <c r="Q15"/>
  <c r="V15"/>
  <c r="W15" s="1"/>
  <c r="AA15"/>
  <c r="AG15" s="1"/>
  <c r="AF15"/>
  <c r="AK15"/>
  <c r="AQ15" s="1"/>
  <c r="AP15"/>
  <c r="AU15"/>
  <c r="AZ15"/>
  <c r="BA15"/>
  <c r="BE15"/>
  <c r="BJ15"/>
  <c r="BK15" s="1"/>
  <c r="BO15"/>
  <c r="BT15" s="1"/>
  <c r="BS15"/>
  <c r="BX15"/>
  <c r="CC15" s="1"/>
  <c r="CB15"/>
  <c r="CG15"/>
  <c r="CK15"/>
  <c r="CL15"/>
  <c r="G16"/>
  <c r="L16"/>
  <c r="M16" s="1"/>
  <c r="Q16"/>
  <c r="W16" s="1"/>
  <c r="V16"/>
  <c r="AA16"/>
  <c r="AG16" s="1"/>
  <c r="AF16"/>
  <c r="AK16"/>
  <c r="AP16"/>
  <c r="AQ16"/>
  <c r="AU16"/>
  <c r="AZ16"/>
  <c r="BA16" s="1"/>
  <c r="BE16"/>
  <c r="BK16" s="1"/>
  <c r="BJ16"/>
  <c r="BO16"/>
  <c r="BT16" s="1"/>
  <c r="BS16"/>
  <c r="BX16"/>
  <c r="CB16"/>
  <c r="CC16"/>
  <c r="CG16"/>
  <c r="CK16"/>
  <c r="CL16" s="1"/>
  <c r="G17"/>
  <c r="M17" s="1"/>
  <c r="L17"/>
  <c r="Q17"/>
  <c r="W17" s="1"/>
  <c r="V17"/>
  <c r="AA17"/>
  <c r="AF17"/>
  <c r="AG17"/>
  <c r="AK17"/>
  <c r="AP17"/>
  <c r="AQ17" s="1"/>
  <c r="AU17"/>
  <c r="BA17" s="1"/>
  <c r="AZ17"/>
  <c r="BE17"/>
  <c r="BK17" s="1"/>
  <c r="BJ17"/>
  <c r="BO17"/>
  <c r="BS17"/>
  <c r="BT17"/>
  <c r="BX17"/>
  <c r="CC17" s="1"/>
  <c r="CB17"/>
  <c r="CG17"/>
  <c r="CK17"/>
  <c r="CL17"/>
  <c r="G18"/>
  <c r="L18"/>
  <c r="M18" s="1"/>
  <c r="Q18"/>
  <c r="W18" s="1"/>
  <c r="V18"/>
  <c r="AA18"/>
  <c r="AG18" s="1"/>
  <c r="AF18"/>
  <c r="AK18"/>
  <c r="AP18"/>
  <c r="AQ18"/>
  <c r="AU18"/>
  <c r="AZ18"/>
  <c r="BA18" s="1"/>
  <c r="BE18"/>
  <c r="BK18" s="1"/>
  <c r="BJ18"/>
  <c r="BO18"/>
  <c r="BT18" s="1"/>
  <c r="BS18"/>
  <c r="BX18"/>
  <c r="CB18"/>
  <c r="CC18"/>
  <c r="CG18"/>
  <c r="CK18"/>
  <c r="CL18" s="1"/>
  <c r="G19"/>
  <c r="M19" s="1"/>
  <c r="L19"/>
  <c r="Q19"/>
  <c r="W19" s="1"/>
  <c r="V19"/>
  <c r="AA19"/>
  <c r="AF19"/>
  <c r="AG19"/>
  <c r="AK19"/>
  <c r="AP19"/>
  <c r="AQ19" s="1"/>
  <c r="AU19"/>
  <c r="BA19" s="1"/>
  <c r="AZ19"/>
  <c r="BE19"/>
  <c r="BK19" s="1"/>
  <c r="BJ19"/>
  <c r="BO19"/>
  <c r="BS19"/>
  <c r="BT19"/>
  <c r="BX19"/>
  <c r="CB19"/>
  <c r="CC19" s="1"/>
  <c r="CG19"/>
  <c r="CL19" s="1"/>
  <c r="CK19"/>
  <c r="G20"/>
  <c r="M20" s="1"/>
  <c r="L20"/>
  <c r="Q20"/>
  <c r="V20"/>
  <c r="W20"/>
  <c r="AA20"/>
  <c r="AF20"/>
  <c r="AG20" s="1"/>
  <c r="AK20"/>
  <c r="AQ20" s="1"/>
  <c r="AP20"/>
  <c r="AU20"/>
  <c r="BA20" s="1"/>
  <c r="AZ20"/>
  <c r="BE20"/>
  <c r="BJ20"/>
  <c r="BK20"/>
  <c r="BO20"/>
  <c r="BT20" s="1"/>
  <c r="BS20"/>
  <c r="BX20"/>
  <c r="CC20" s="1"/>
  <c r="CB20"/>
  <c r="CG20"/>
  <c r="CL20" s="1"/>
  <c r="CK20"/>
  <c r="G21"/>
  <c r="L21"/>
  <c r="M21"/>
  <c r="Q21"/>
  <c r="W21" s="1"/>
  <c r="V21"/>
  <c r="AA21"/>
  <c r="AG21" s="1"/>
  <c r="AF21"/>
  <c r="AK21"/>
  <c r="AP21"/>
  <c r="AQ21" s="1"/>
  <c r="AU21"/>
  <c r="AZ21"/>
  <c r="BA21"/>
  <c r="BE21"/>
  <c r="BK21" s="1"/>
  <c r="BJ21"/>
  <c r="BO21"/>
  <c r="BT21" s="1"/>
  <c r="BS21"/>
  <c r="BX21"/>
  <c r="CB21"/>
  <c r="CC21" s="1"/>
  <c r="CG21"/>
  <c r="CK21"/>
  <c r="CL21"/>
  <c r="G22"/>
  <c r="M22" s="1"/>
  <c r="L22"/>
  <c r="Q22"/>
  <c r="W22" s="1"/>
  <c r="V22"/>
  <c r="AA22"/>
  <c r="AF22"/>
  <c r="AG22" s="1"/>
  <c r="AK22"/>
  <c r="AP22"/>
  <c r="AQ22"/>
  <c r="AU22"/>
  <c r="BA22" s="1"/>
  <c r="AZ22"/>
  <c r="BE22"/>
  <c r="BK22" s="1"/>
  <c r="BJ22"/>
  <c r="BO22"/>
  <c r="BT22" s="1"/>
  <c r="BS22"/>
  <c r="BX22"/>
  <c r="CB22"/>
  <c r="CC22"/>
  <c r="CG22"/>
  <c r="CL22" s="1"/>
  <c r="CK22"/>
  <c r="G23"/>
  <c r="L23"/>
  <c r="M23"/>
  <c r="Q23"/>
  <c r="W23" s="1"/>
  <c r="V23"/>
  <c r="AA23"/>
  <c r="AG23" s="1"/>
  <c r="AF23"/>
  <c r="AK23"/>
  <c r="AP23"/>
  <c r="AQ23" s="1"/>
  <c r="AU23"/>
  <c r="AZ23"/>
  <c r="BA23"/>
  <c r="BE23"/>
  <c r="BJ23"/>
  <c r="BK23" s="1"/>
  <c r="BO23"/>
  <c r="BS23"/>
  <c r="BT23"/>
  <c r="BX23"/>
  <c r="CB23"/>
  <c r="CC23" s="1"/>
  <c r="CG23"/>
  <c r="CK23"/>
  <c r="CL23"/>
  <c r="G24"/>
  <c r="M24" s="1"/>
  <c r="L24"/>
  <c r="Q24"/>
  <c r="W24" s="1"/>
  <c r="V24"/>
  <c r="AA24"/>
  <c r="AF24"/>
  <c r="AG24" s="1"/>
  <c r="AK24"/>
  <c r="AP24"/>
  <c r="AQ24"/>
  <c r="AU24"/>
  <c r="BA24" s="1"/>
  <c r="AZ24"/>
  <c r="BE24"/>
  <c r="BK24" s="1"/>
  <c r="BJ24"/>
  <c r="BO24"/>
  <c r="BS24"/>
  <c r="BT24" s="1"/>
  <c r="BX24"/>
  <c r="CB24"/>
  <c r="CC24"/>
  <c r="CG24"/>
  <c r="CL24" s="1"/>
  <c r="CK24"/>
  <c r="G25"/>
  <c r="M25" s="1"/>
  <c r="L25"/>
  <c r="Q25"/>
  <c r="V25"/>
  <c r="W25" s="1"/>
  <c r="AA25"/>
  <c r="AF25"/>
  <c r="AG25"/>
  <c r="AK25"/>
  <c r="AQ25" s="1"/>
  <c r="AP25"/>
  <c r="AU25"/>
  <c r="BA25" s="1"/>
  <c r="AZ25"/>
  <c r="BE25"/>
  <c r="BJ25"/>
  <c r="BK25" s="1"/>
  <c r="BO25"/>
  <c r="BS25"/>
  <c r="BT25"/>
  <c r="BX25"/>
  <c r="CC25" s="1"/>
  <c r="CB25"/>
  <c r="CG25"/>
  <c r="CL25" s="1"/>
  <c r="CK25"/>
  <c r="G26"/>
  <c r="L26"/>
  <c r="M26" s="1"/>
  <c r="Q26"/>
  <c r="V26"/>
  <c r="W26"/>
  <c r="AA26"/>
  <c r="AG26" s="1"/>
  <c r="AF26"/>
  <c r="AK26"/>
  <c r="AP26"/>
  <c r="AQ26"/>
  <c r="AU26"/>
  <c r="AZ26"/>
  <c r="BA26" s="1"/>
  <c r="BE26"/>
  <c r="BK26" s="1"/>
  <c r="BJ26"/>
  <c r="BO26"/>
  <c r="BT26" s="1"/>
  <c r="BS26"/>
  <c r="BX26"/>
  <c r="CB26"/>
  <c r="CC26"/>
  <c r="CG26"/>
  <c r="CK26"/>
  <c r="CL26" s="1"/>
  <c r="G27"/>
  <c r="M27" s="1"/>
  <c r="L27"/>
  <c r="Q27"/>
  <c r="W27" s="1"/>
  <c r="V27"/>
  <c r="AA27"/>
  <c r="AF27"/>
  <c r="AG27"/>
  <c r="AK27"/>
  <c r="AP27"/>
  <c r="AQ27" s="1"/>
  <c r="AU27"/>
  <c r="BA27" s="1"/>
  <c r="AZ27"/>
  <c r="BE27"/>
  <c r="BK27" s="1"/>
  <c r="BJ27"/>
  <c r="BO27"/>
  <c r="BS27"/>
  <c r="BT27"/>
  <c r="BX27"/>
  <c r="CB27"/>
  <c r="CC27" s="1"/>
  <c r="CG27"/>
  <c r="CL27" s="1"/>
  <c r="CK27"/>
  <c r="G28"/>
  <c r="M28" s="1"/>
  <c r="L28"/>
  <c r="Q28"/>
  <c r="V28"/>
  <c r="W28"/>
  <c r="AA28"/>
  <c r="AF28"/>
  <c r="AG28" s="1"/>
  <c r="AK28"/>
  <c r="AQ28" s="1"/>
  <c r="AP28"/>
  <c r="AU28"/>
  <c r="BA28" s="1"/>
  <c r="AZ28"/>
  <c r="BE28"/>
  <c r="BJ28"/>
  <c r="BK28"/>
  <c r="BO28"/>
  <c r="BS28"/>
  <c r="BT28" s="1"/>
  <c r="BX28"/>
  <c r="CC28" s="1"/>
  <c r="CB28"/>
  <c r="CG28"/>
  <c r="CL28" s="1"/>
  <c r="CK28"/>
  <c r="G29"/>
  <c r="L29"/>
  <c r="M29"/>
  <c r="Q29"/>
  <c r="V29"/>
  <c r="W29" s="1"/>
  <c r="AA29"/>
  <c r="AG29" s="1"/>
  <c r="AF29"/>
  <c r="AK29"/>
  <c r="AQ29" s="1"/>
  <c r="AP29"/>
  <c r="AU29"/>
  <c r="AZ29"/>
  <c r="BA29"/>
  <c r="BE29"/>
  <c r="BJ29"/>
  <c r="BK29" s="1"/>
  <c r="BO29"/>
  <c r="BT29" s="1"/>
  <c r="BS29"/>
  <c r="BX29"/>
  <c r="CC29" s="1"/>
  <c r="CB29"/>
  <c r="CG29"/>
  <c r="CK29"/>
  <c r="CL29"/>
  <c r="G30"/>
  <c r="M30" s="1"/>
  <c r="L30"/>
  <c r="Q30"/>
  <c r="W30" s="1"/>
  <c r="V30"/>
  <c r="AA30"/>
  <c r="AF30"/>
  <c r="AG30" s="1"/>
  <c r="AK30"/>
  <c r="AP30"/>
  <c r="AQ30"/>
  <c r="AU30"/>
  <c r="BA30" s="1"/>
  <c r="AZ30"/>
  <c r="BE30"/>
  <c r="BK30" s="1"/>
  <c r="BJ30"/>
  <c r="BO30"/>
  <c r="BS30"/>
  <c r="BT30" s="1"/>
  <c r="BX30"/>
  <c r="CB30"/>
  <c r="CC30"/>
  <c r="CG30"/>
  <c r="CL30" s="1"/>
  <c r="CK30"/>
  <c r="G31"/>
  <c r="M31" s="1"/>
  <c r="L31"/>
  <c r="Q31"/>
  <c r="V31"/>
  <c r="W31" s="1"/>
  <c r="AA31"/>
  <c r="AF31"/>
  <c r="AG31"/>
  <c r="AK31"/>
  <c r="AQ31" s="1"/>
  <c r="AP31"/>
  <c r="AU31"/>
  <c r="BA31" s="1"/>
  <c r="AZ31"/>
  <c r="BE31"/>
  <c r="BJ31"/>
  <c r="BK31" s="1"/>
  <c r="BO31"/>
  <c r="BS31"/>
  <c r="BT31"/>
  <c r="BX31"/>
  <c r="CC31" s="1"/>
  <c r="CB31"/>
  <c r="CG31"/>
  <c r="CL31" s="1"/>
  <c r="CK31"/>
  <c r="G32"/>
  <c r="L32"/>
  <c r="M32" s="1"/>
  <c r="Q32"/>
  <c r="V32"/>
  <c r="W32"/>
  <c r="AA32"/>
  <c r="AF32"/>
  <c r="AG32" s="1"/>
  <c r="AK32"/>
  <c r="AP32"/>
  <c r="AQ32"/>
  <c r="AU32"/>
  <c r="BA32" s="1"/>
  <c r="AZ32"/>
  <c r="BE32"/>
  <c r="BJ32"/>
  <c r="BK32"/>
  <c r="BO32"/>
  <c r="BS32"/>
  <c r="BT32" s="1"/>
  <c r="BX32"/>
  <c r="CB32"/>
  <c r="CC32"/>
  <c r="CG32"/>
  <c r="CL32" s="1"/>
  <c r="CK32"/>
  <c r="G33"/>
  <c r="M33" s="1"/>
  <c r="L33"/>
  <c r="Q33"/>
  <c r="V33"/>
  <c r="W33" s="1"/>
  <c r="AA33"/>
  <c r="AF33"/>
  <c r="AG33"/>
  <c r="AK33"/>
  <c r="AQ33" s="1"/>
  <c r="AP33"/>
  <c r="AU33"/>
  <c r="BA33" s="1"/>
  <c r="AZ33"/>
  <c r="BE33"/>
  <c r="BJ33"/>
  <c r="BK33" s="1"/>
  <c r="BO33"/>
  <c r="BS33"/>
  <c r="BT33"/>
  <c r="BX33"/>
  <c r="CC33" s="1"/>
  <c r="CB33"/>
  <c r="CG33"/>
  <c r="CK33"/>
  <c r="CL33"/>
  <c r="G34"/>
  <c r="M34" s="1"/>
  <c r="L34"/>
  <c r="Q34"/>
  <c r="V34"/>
  <c r="W34"/>
  <c r="AA34"/>
  <c r="AG34" s="1"/>
  <c r="AF34"/>
  <c r="AK34"/>
  <c r="AQ34" s="1"/>
  <c r="AP34"/>
  <c r="AU34"/>
  <c r="AZ34"/>
  <c r="BA34" s="1"/>
  <c r="BE34"/>
  <c r="BJ34"/>
  <c r="BK34"/>
  <c r="BO34"/>
  <c r="BT34" s="1"/>
  <c r="BS34"/>
  <c r="BX34"/>
  <c r="CC34" s="1"/>
  <c r="CB34"/>
  <c r="CG34"/>
  <c r="CK34"/>
  <c r="CL34" s="1"/>
  <c r="G35"/>
  <c r="L35"/>
  <c r="M35"/>
  <c r="Q35"/>
  <c r="W35" s="1"/>
  <c r="V35"/>
  <c r="AA35"/>
  <c r="AG35" s="1"/>
  <c r="AF35"/>
  <c r="AK35"/>
  <c r="AQ35" s="1"/>
  <c r="AP35"/>
  <c r="AU35"/>
  <c r="AZ35"/>
  <c r="BA35"/>
  <c r="BE35"/>
  <c r="BK35" s="1"/>
  <c r="BJ35"/>
  <c r="BO35"/>
  <c r="BT35" s="1"/>
  <c r="BS35"/>
  <c r="BX35"/>
  <c r="CC35" s="1"/>
  <c r="CB35"/>
  <c r="CG35"/>
  <c r="CK35"/>
  <c r="CL35"/>
  <c r="G36"/>
  <c r="L36"/>
  <c r="M36" s="1"/>
  <c r="Q36"/>
  <c r="V36"/>
  <c r="W36"/>
  <c r="AA36"/>
  <c r="AG36" s="1"/>
  <c r="AF36"/>
  <c r="AK36"/>
  <c r="AP36"/>
  <c r="AQ36"/>
  <c r="AU36"/>
  <c r="AZ36"/>
  <c r="BA36" s="1"/>
  <c r="BE36"/>
  <c r="BJ36"/>
  <c r="BK36"/>
  <c r="BO36"/>
  <c r="BT36" s="1"/>
  <c r="BS36"/>
  <c r="BX36"/>
  <c r="CC36" s="1"/>
  <c r="CB36"/>
  <c r="CG36"/>
  <c r="CK36"/>
  <c r="CL36" s="1"/>
  <c r="G37"/>
  <c r="L37"/>
  <c r="M37"/>
  <c r="Q37"/>
  <c r="W37" s="1"/>
  <c r="V37"/>
  <c r="AA37"/>
  <c r="AG37" s="1"/>
  <c r="AF37"/>
  <c r="AK37"/>
  <c r="AP37"/>
  <c r="AQ37" s="1"/>
  <c r="AU37"/>
  <c r="AZ37"/>
  <c r="BA37"/>
  <c r="BE37"/>
  <c r="BK37" s="1"/>
  <c r="BJ37"/>
  <c r="BO37"/>
  <c r="BS37"/>
  <c r="BT37"/>
  <c r="BX37"/>
  <c r="CC37" s="1"/>
  <c r="CB37"/>
  <c r="CG37"/>
  <c r="CK37"/>
  <c r="CL37"/>
  <c r="G38"/>
  <c r="M38" s="1"/>
  <c r="L38"/>
  <c r="Q38"/>
  <c r="V38"/>
  <c r="W38"/>
  <c r="AA38"/>
  <c r="AF38"/>
  <c r="AG38" s="1"/>
  <c r="AK38"/>
  <c r="AP38"/>
  <c r="AQ38"/>
  <c r="AU38"/>
  <c r="AZ38"/>
  <c r="BA38" s="1"/>
  <c r="BE38"/>
  <c r="BJ38"/>
  <c r="BK38"/>
  <c r="BO38"/>
  <c r="BS38"/>
  <c r="BT38" s="1"/>
  <c r="BX38"/>
  <c r="CB38"/>
  <c r="CC38"/>
  <c r="CG38"/>
  <c r="CK38"/>
  <c r="CL38" s="1"/>
  <c r="G39"/>
  <c r="L39"/>
  <c r="M39"/>
  <c r="Q39"/>
  <c r="V39"/>
  <c r="W39" s="1"/>
  <c r="AA39"/>
  <c r="AG39" s="1"/>
  <c r="AF39"/>
  <c r="AK39"/>
  <c r="AP39"/>
  <c r="AQ39" s="1"/>
  <c r="AU39"/>
  <c r="AZ39"/>
  <c r="BA39"/>
  <c r="BE39"/>
  <c r="BJ39"/>
  <c r="BK39" s="1"/>
  <c r="BO39"/>
  <c r="BS39"/>
  <c r="BT39"/>
  <c r="BX39"/>
  <c r="CB39"/>
  <c r="CC39" s="1"/>
  <c r="CG39"/>
  <c r="CK39"/>
  <c r="CL39"/>
  <c r="G40"/>
  <c r="L40"/>
  <c r="M40" s="1"/>
  <c r="Q40"/>
  <c r="W40" s="1"/>
  <c r="V40"/>
  <c r="AA40"/>
  <c r="AF40"/>
  <c r="AG40" s="1"/>
  <c r="AK40"/>
  <c r="AP40"/>
  <c r="AQ40"/>
  <c r="AU40"/>
  <c r="BA40" s="1"/>
  <c r="AZ40"/>
  <c r="BE40"/>
  <c r="BK40" s="1"/>
  <c r="BJ40"/>
  <c r="BO40"/>
  <c r="BS40"/>
  <c r="BT40" s="1"/>
  <c r="BX40"/>
  <c r="CB40"/>
  <c r="CC40"/>
  <c r="CG40"/>
  <c r="CL40" s="1"/>
  <c r="CK40"/>
  <c r="G41"/>
  <c r="M41" s="1"/>
  <c r="L41"/>
  <c r="Q41"/>
  <c r="V41"/>
  <c r="W41" s="1"/>
  <c r="AA41"/>
  <c r="AF41"/>
  <c r="AG41"/>
  <c r="AK41"/>
  <c r="AQ41" s="1"/>
  <c r="AP41"/>
  <c r="AU41"/>
  <c r="BA41" s="1"/>
  <c r="AZ41"/>
  <c r="BE41"/>
  <c r="BJ41"/>
  <c r="BK41" s="1"/>
  <c r="BO41"/>
  <c r="BS41"/>
  <c r="BT41"/>
  <c r="BX41"/>
  <c r="CC41" s="1"/>
  <c r="CB41"/>
  <c r="CG41"/>
  <c r="CL41" s="1"/>
  <c r="CK41"/>
  <c r="G42"/>
  <c r="M42" s="1"/>
  <c r="L42"/>
  <c r="Q42"/>
  <c r="V42"/>
  <c r="W42"/>
  <c r="AA42"/>
  <c r="AF42"/>
  <c r="AG42" s="1"/>
  <c r="AK42"/>
  <c r="AP42"/>
  <c r="AQ42"/>
  <c r="AU42"/>
  <c r="BA42" s="1"/>
  <c r="AZ42"/>
  <c r="BE42"/>
  <c r="BJ42"/>
  <c r="BK42"/>
  <c r="BO42"/>
  <c r="BT42" s="1"/>
  <c r="BS42"/>
  <c r="BX42"/>
  <c r="CB42"/>
  <c r="CC42"/>
  <c r="CG42"/>
  <c r="CL42" s="1"/>
  <c r="CK42"/>
  <c r="G43"/>
  <c r="M43" s="1"/>
  <c r="L43"/>
  <c r="Q43"/>
  <c r="W43" s="1"/>
  <c r="V43"/>
  <c r="AA43"/>
  <c r="AF43"/>
  <c r="AG43"/>
  <c r="AK43"/>
  <c r="AP43"/>
  <c r="AQ43" s="1"/>
  <c r="AU43"/>
  <c r="BA43" s="1"/>
  <c r="AZ43"/>
  <c r="BE43"/>
  <c r="BK43" s="1"/>
  <c r="BJ43"/>
  <c r="BO43"/>
  <c r="BS43"/>
  <c r="BT43"/>
  <c r="BX43"/>
  <c r="CB43"/>
  <c r="CC43" s="1"/>
  <c r="CG43"/>
  <c r="CL43" s="1"/>
  <c r="CK43"/>
  <c r="G44"/>
  <c r="M44" s="1"/>
  <c r="L44"/>
  <c r="Q44"/>
  <c r="V44"/>
  <c r="W44"/>
  <c r="AA44"/>
  <c r="AF44"/>
  <c r="AG44" s="1"/>
  <c r="AK44"/>
  <c r="AQ44" s="1"/>
  <c r="AP44"/>
  <c r="AU44"/>
  <c r="BA44" s="1"/>
  <c r="AZ44"/>
  <c r="BE44"/>
  <c r="BJ44"/>
  <c r="BK44"/>
  <c r="BO44"/>
  <c r="BS44"/>
  <c r="BT44" s="1"/>
  <c r="BX44"/>
  <c r="CC44" s="1"/>
  <c r="CB44"/>
  <c r="CG44"/>
  <c r="CL44" s="1"/>
  <c r="CK44"/>
  <c r="G45"/>
  <c r="L45"/>
  <c r="M45"/>
  <c r="Q45"/>
  <c r="V45"/>
  <c r="W45" s="1"/>
  <c r="AA45"/>
  <c r="AG45" s="1"/>
  <c r="AF45"/>
  <c r="AK45"/>
  <c r="AP45"/>
  <c r="AQ45" s="1"/>
  <c r="AU45"/>
  <c r="AZ45"/>
  <c r="BA45"/>
  <c r="BE45"/>
  <c r="BJ45"/>
  <c r="BK45" s="1"/>
  <c r="BO45"/>
  <c r="BS45"/>
  <c r="BT45"/>
  <c r="BX45"/>
  <c r="CC45" s="1"/>
  <c r="CB45"/>
  <c r="CG45"/>
  <c r="CK45"/>
  <c r="CL45"/>
  <c r="G46"/>
  <c r="L46"/>
  <c r="M46" s="1"/>
  <c r="Q46"/>
  <c r="V46"/>
  <c r="W46"/>
  <c r="AA46"/>
  <c r="AF46"/>
  <c r="AG46" s="1"/>
  <c r="AK46"/>
  <c r="AP46"/>
  <c r="AQ46"/>
  <c r="AU46"/>
  <c r="AZ46"/>
  <c r="BA46" s="1"/>
  <c r="BE46"/>
  <c r="BJ46"/>
  <c r="BK46"/>
  <c r="BO46"/>
  <c r="BS46"/>
  <c r="BT46" s="1"/>
  <c r="BX46"/>
  <c r="CC46" s="1"/>
  <c r="CB46"/>
  <c r="CG46"/>
  <c r="CK46"/>
  <c r="CL46" s="1"/>
  <c r="G47"/>
  <c r="G50" s="1"/>
  <c r="Q47"/>
  <c r="V47"/>
  <c r="W47" s="1"/>
  <c r="AA47"/>
  <c r="AA50" s="1"/>
  <c r="AF47"/>
  <c r="AG47"/>
  <c r="AK47"/>
  <c r="AQ47" s="1"/>
  <c r="AQ50" s="1"/>
  <c r="AP47"/>
  <c r="AU47"/>
  <c r="AU50" s="1"/>
  <c r="AZ47"/>
  <c r="BE47"/>
  <c r="BJ47"/>
  <c r="BK47" s="1"/>
  <c r="BO47"/>
  <c r="BO50" s="1"/>
  <c r="BS47"/>
  <c r="BT47"/>
  <c r="BU47"/>
  <c r="BV47"/>
  <c r="BW47"/>
  <c r="BX47"/>
  <c r="BY47"/>
  <c r="BZ47"/>
  <c r="BZ50" s="1"/>
  <c r="CA55" s="1"/>
  <c r="CA47"/>
  <c r="CB47"/>
  <c r="CB50" s="1"/>
  <c r="CI47"/>
  <c r="CK47" s="1"/>
  <c r="G48"/>
  <c r="M48" s="1"/>
  <c r="L48"/>
  <c r="Q48"/>
  <c r="W48" s="1"/>
  <c r="V48"/>
  <c r="AA48"/>
  <c r="AF48"/>
  <c r="AG48" s="1"/>
  <c r="AK48"/>
  <c r="AK50" s="1"/>
  <c r="AP48"/>
  <c r="AQ48"/>
  <c r="AU48"/>
  <c r="BA48" s="1"/>
  <c r="AZ48"/>
  <c r="BE48"/>
  <c r="BK48" s="1"/>
  <c r="BJ48"/>
  <c r="BO48"/>
  <c r="BS48"/>
  <c r="BS50" s="1"/>
  <c r="BX48"/>
  <c r="CK48"/>
  <c r="CL48"/>
  <c r="G49"/>
  <c r="M49" s="1"/>
  <c r="L49"/>
  <c r="Q49"/>
  <c r="W49" s="1"/>
  <c r="V49"/>
  <c r="AA49"/>
  <c r="AF49"/>
  <c r="AG49" s="1"/>
  <c r="AK49"/>
  <c r="AP49"/>
  <c r="AQ49"/>
  <c r="AU49"/>
  <c r="BA49" s="1"/>
  <c r="AZ49"/>
  <c r="BE49"/>
  <c r="BK49" s="1"/>
  <c r="BJ49"/>
  <c r="BO49"/>
  <c r="BS49"/>
  <c r="BT49" s="1"/>
  <c r="BX49"/>
  <c r="CK49"/>
  <c r="D50"/>
  <c r="E50"/>
  <c r="F50"/>
  <c r="H50"/>
  <c r="I50"/>
  <c r="J50"/>
  <c r="K50"/>
  <c r="N50"/>
  <c r="O50"/>
  <c r="P50"/>
  <c r="R50"/>
  <c r="S50"/>
  <c r="T50"/>
  <c r="U50"/>
  <c r="V50"/>
  <c r="X50"/>
  <c r="Y50"/>
  <c r="Z50"/>
  <c r="AB50"/>
  <c r="AC50"/>
  <c r="AD50"/>
  <c r="AE50"/>
  <c r="AF50"/>
  <c r="AH50"/>
  <c r="AI50"/>
  <c r="AJ50"/>
  <c r="AL50"/>
  <c r="AM50"/>
  <c r="AN50"/>
  <c r="AO50"/>
  <c r="AP50"/>
  <c r="AR50"/>
  <c r="AS50"/>
  <c r="AT50"/>
  <c r="AV50"/>
  <c r="AW50"/>
  <c r="AX50"/>
  <c r="AY50"/>
  <c r="AZ50"/>
  <c r="BB50"/>
  <c r="BC50"/>
  <c r="BD50"/>
  <c r="BF50"/>
  <c r="BG50"/>
  <c r="BH50"/>
  <c r="BI50"/>
  <c r="BJ50"/>
  <c r="BL50"/>
  <c r="BM50"/>
  <c r="BN50"/>
  <c r="BP50"/>
  <c r="BQ50"/>
  <c r="BR50"/>
  <c r="BU50"/>
  <c r="BV50"/>
  <c r="BW50"/>
  <c r="BX50"/>
  <c r="CA50"/>
  <c r="CD50"/>
  <c r="CE50"/>
  <c r="CF50"/>
  <c r="CG50"/>
  <c r="CH50"/>
  <c r="CI50"/>
  <c r="CJ55" s="1"/>
  <c r="CJ50"/>
  <c r="AG50" l="1"/>
  <c r="W50"/>
  <c r="CC47"/>
  <c r="CC50" s="1"/>
  <c r="CK50"/>
  <c r="CL47"/>
  <c r="CL50" s="1"/>
  <c r="BK50"/>
  <c r="BE50"/>
  <c r="Q50"/>
  <c r="BT48"/>
  <c r="BT50" s="1"/>
  <c r="L47"/>
  <c r="L50" s="1"/>
  <c r="BA47"/>
  <c r="BA50" s="1"/>
  <c r="M47" l="1"/>
  <c r="M50" s="1"/>
</calcChain>
</file>

<file path=xl/sharedStrings.xml><?xml version="1.0" encoding="utf-8"?>
<sst xmlns="http://schemas.openxmlformats.org/spreadsheetml/2006/main" count="209" uniqueCount="64">
  <si>
    <t>Notes:</t>
  </si>
  <si>
    <t>Net Depreciation</t>
  </si>
  <si>
    <t>Stores Equipment</t>
  </si>
  <si>
    <t>Transportation</t>
  </si>
  <si>
    <r>
      <rPr>
        <b/>
        <sz val="9"/>
        <rFont val="Calibri"/>
        <family val="2"/>
        <scheme val="minor"/>
      </rPr>
      <t>Less:</t>
    </r>
    <r>
      <rPr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Fully Allocated Depreciation</t>
    </r>
  </si>
  <si>
    <t>Total PP&amp;E</t>
  </si>
  <si>
    <t>Less Other Non Rate-Regulated Utility Assets (input as negative)</t>
  </si>
  <si>
    <t>Less Socialized Renewable Energy Generation Investments (input as negative)</t>
  </si>
  <si>
    <t>Sub-Total</t>
  </si>
  <si>
    <t>etc.</t>
  </si>
  <si>
    <t>REG Capital Deferral Account</t>
  </si>
  <si>
    <t>Contributions &amp; Grants</t>
  </si>
  <si>
    <t>Other Tangible Property</t>
  </si>
  <si>
    <t>Miscellaneous Fixed Assets</t>
  </si>
  <si>
    <t>System Supervisor Equipment</t>
  </si>
  <si>
    <t>Load Management Controls Utility Premises</t>
  </si>
  <si>
    <t>Load Management Controls Customer Premises</t>
  </si>
  <si>
    <t xml:space="preserve">Miscellaneous Equipment </t>
  </si>
  <si>
    <t>Communication Equipment (Smart Meters)</t>
  </si>
  <si>
    <t>Communications Equipment</t>
  </si>
  <si>
    <t>Power Operated Equipment</t>
  </si>
  <si>
    <t>Measurement &amp; Testing Equipment</t>
  </si>
  <si>
    <t>Tools, Shop &amp; Garage Equipment</t>
  </si>
  <si>
    <t>Transportation Equipment</t>
  </si>
  <si>
    <t>Computer Equip.-Hardware(Post Mar. 19/07)</t>
  </si>
  <si>
    <t>Computer Equip.-Hardware(Post Mar. 22/04)</t>
  </si>
  <si>
    <t>Computer Equipment - Hardware</t>
  </si>
  <si>
    <t>Office Furniture &amp; Equipment (5 years)</t>
  </si>
  <si>
    <t>Office Furniture &amp; Equipment (10 years)</t>
  </si>
  <si>
    <t>Leasehold Improvements</t>
  </si>
  <si>
    <t>Buildings &amp; Fixtures</t>
  </si>
  <si>
    <t>Land</t>
  </si>
  <si>
    <t>N/A</t>
  </si>
  <si>
    <t>Meters (Smart Meters)</t>
  </si>
  <si>
    <t>Meters</t>
  </si>
  <si>
    <t>Services (Overhead &amp; Underground)</t>
  </si>
  <si>
    <t>Line Transformers</t>
  </si>
  <si>
    <t>Underground Conductors &amp; Devices</t>
  </si>
  <si>
    <t>Underground Conduit</t>
  </si>
  <si>
    <t>Overhead Conductors &amp; Devices</t>
  </si>
  <si>
    <t>Poles, Towers &amp; Fixtures</t>
  </si>
  <si>
    <t>Storage Battery Equipment</t>
  </si>
  <si>
    <t>Distribution Station Equipment &lt;50 kV</t>
  </si>
  <si>
    <t>Transformer Station Equipment &gt;50 kV</t>
  </si>
  <si>
    <t>Buildings</t>
  </si>
  <si>
    <t>Land Rights (Formally known as Account 1906)</t>
  </si>
  <si>
    <t>CEC</t>
  </si>
  <si>
    <t>Computer Software (Formally known as Account 1925)</t>
  </si>
  <si>
    <t>Net Book Value</t>
  </si>
  <si>
    <t>Closing Balance</t>
  </si>
  <si>
    <t>Disposals</t>
  </si>
  <si>
    <t>Additions</t>
  </si>
  <si>
    <t>Opening Balance</t>
  </si>
  <si>
    <t>Description</t>
  </si>
  <si>
    <t>OEB</t>
  </si>
  <si>
    <t>CCA Class</t>
  </si>
  <si>
    <t>Accumulated Depreciation</t>
  </si>
  <si>
    <t>Cost</t>
  </si>
  <si>
    <t>Revised CGAAP</t>
  </si>
  <si>
    <t xml:space="preserve">Year </t>
  </si>
  <si>
    <t>CGAAP</t>
  </si>
  <si>
    <t xml:space="preserve">FORT FRANCES POWER CORPORATION </t>
  </si>
  <si>
    <t xml:space="preserve">Fixed Asset Continuity Schedule - </t>
  </si>
  <si>
    <t>2006_2012_CGAAP, 2013_2014_Revised_ CGAAP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</si>
</sst>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.0_);_(* \(#,##0.0\);_(* &quot;-&quot;??_);_(@_)"/>
    <numFmt numFmtId="167" formatCode="#,##0.0"/>
    <numFmt numFmtId="168" formatCode="0\-0"/>
    <numFmt numFmtId="169" formatCode="_-* #,##0.00_-;\-* #,##0.00_-;_-* &quot;-&quot;??_-;_-@_-"/>
    <numFmt numFmtId="170" formatCode="##\-#"/>
    <numFmt numFmtId="171" formatCode="_(* #,##0_);_(* \(#,##0\);_(* &quot;-&quot;??_);_(@_)"/>
    <numFmt numFmtId="172" formatCode="&quot;£ &quot;#,##0.00;[Red]\-&quot;£ &quot;#,##0.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9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3">
    <xf numFmtId="0" fontId="0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6" fontId="19" fillId="0" borderId="0"/>
    <xf numFmtId="167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4" fontId="19" fillId="0" borderId="0"/>
    <xf numFmtId="168" fontId="19" fillId="0" borderId="0"/>
    <xf numFmtId="14" fontId="19" fillId="0" borderId="0"/>
    <xf numFmtId="0" fontId="1" fillId="10" borderId="0" applyNumberFormat="0" applyBorder="0" applyAlignment="0" applyProtection="0"/>
    <xf numFmtId="0" fontId="33" fillId="37" borderId="0" applyNumberFormat="0" applyBorder="0" applyAlignment="0" applyProtection="0"/>
    <xf numFmtId="0" fontId="1" fillId="14" borderId="0" applyNumberFormat="0" applyBorder="0" applyAlignment="0" applyProtection="0"/>
    <xf numFmtId="0" fontId="33" fillId="38" borderId="0" applyNumberFormat="0" applyBorder="0" applyAlignment="0" applyProtection="0"/>
    <xf numFmtId="0" fontId="1" fillId="18" borderId="0" applyNumberFormat="0" applyBorder="0" applyAlignment="0" applyProtection="0"/>
    <xf numFmtId="0" fontId="33" fillId="39" borderId="0" applyNumberFormat="0" applyBorder="0" applyAlignment="0" applyProtection="0"/>
    <xf numFmtId="0" fontId="1" fillId="22" borderId="0" applyNumberFormat="0" applyBorder="0" applyAlignment="0" applyProtection="0"/>
    <xf numFmtId="0" fontId="33" fillId="40" borderId="0" applyNumberFormat="0" applyBorder="0" applyAlignment="0" applyProtection="0"/>
    <xf numFmtId="0" fontId="1" fillId="26" borderId="0" applyNumberFormat="0" applyBorder="0" applyAlignment="0" applyProtection="0"/>
    <xf numFmtId="0" fontId="33" fillId="41" borderId="0" applyNumberFormat="0" applyBorder="0" applyAlignment="0" applyProtection="0"/>
    <xf numFmtId="0" fontId="1" fillId="30" borderId="0" applyNumberFormat="0" applyBorder="0" applyAlignment="0" applyProtection="0"/>
    <xf numFmtId="0" fontId="33" fillId="42" borderId="0" applyNumberFormat="0" applyBorder="0" applyAlignment="0" applyProtection="0"/>
    <xf numFmtId="0" fontId="1" fillId="11" borderId="0" applyNumberFormat="0" applyBorder="0" applyAlignment="0" applyProtection="0"/>
    <xf numFmtId="0" fontId="33" fillId="43" borderId="0" applyNumberFormat="0" applyBorder="0" applyAlignment="0" applyProtection="0"/>
    <xf numFmtId="0" fontId="1" fillId="15" borderId="0" applyNumberFormat="0" applyBorder="0" applyAlignment="0" applyProtection="0"/>
    <xf numFmtId="0" fontId="33" fillId="44" borderId="0" applyNumberFormat="0" applyBorder="0" applyAlignment="0" applyProtection="0"/>
    <xf numFmtId="0" fontId="1" fillId="19" borderId="0" applyNumberFormat="0" applyBorder="0" applyAlignment="0" applyProtection="0"/>
    <xf numFmtId="0" fontId="33" fillId="45" borderId="0" applyNumberFormat="0" applyBorder="0" applyAlignment="0" applyProtection="0"/>
    <xf numFmtId="0" fontId="1" fillId="23" borderId="0" applyNumberFormat="0" applyBorder="0" applyAlignment="0" applyProtection="0"/>
    <xf numFmtId="0" fontId="33" fillId="40" borderId="0" applyNumberFormat="0" applyBorder="0" applyAlignment="0" applyProtection="0"/>
    <xf numFmtId="0" fontId="1" fillId="27" borderId="0" applyNumberFormat="0" applyBorder="0" applyAlignment="0" applyProtection="0"/>
    <xf numFmtId="0" fontId="33" fillId="43" borderId="0" applyNumberFormat="0" applyBorder="0" applyAlignment="0" applyProtection="0"/>
    <xf numFmtId="0" fontId="1" fillId="31" borderId="0" applyNumberFormat="0" applyBorder="0" applyAlignment="0" applyProtection="0"/>
    <xf numFmtId="0" fontId="33" fillId="46" borderId="0" applyNumberFormat="0" applyBorder="0" applyAlignment="0" applyProtection="0"/>
    <xf numFmtId="0" fontId="17" fillId="12" borderId="0" applyNumberFormat="0" applyBorder="0" applyAlignment="0" applyProtection="0"/>
    <xf numFmtId="0" fontId="34" fillId="47" borderId="0" applyNumberFormat="0" applyBorder="0" applyAlignment="0" applyProtection="0"/>
    <xf numFmtId="0" fontId="17" fillId="16" borderId="0" applyNumberFormat="0" applyBorder="0" applyAlignment="0" applyProtection="0"/>
    <xf numFmtId="0" fontId="34" fillId="44" borderId="0" applyNumberFormat="0" applyBorder="0" applyAlignment="0" applyProtection="0"/>
    <xf numFmtId="0" fontId="17" fillId="20" borderId="0" applyNumberFormat="0" applyBorder="0" applyAlignment="0" applyProtection="0"/>
    <xf numFmtId="0" fontId="34" fillId="45" borderId="0" applyNumberFormat="0" applyBorder="0" applyAlignment="0" applyProtection="0"/>
    <xf numFmtId="0" fontId="17" fillId="24" borderId="0" applyNumberFormat="0" applyBorder="0" applyAlignment="0" applyProtection="0"/>
    <xf numFmtId="0" fontId="34" fillId="48" borderId="0" applyNumberFormat="0" applyBorder="0" applyAlignment="0" applyProtection="0"/>
    <xf numFmtId="0" fontId="17" fillId="28" borderId="0" applyNumberFormat="0" applyBorder="0" applyAlignment="0" applyProtection="0"/>
    <xf numFmtId="0" fontId="34" fillId="49" borderId="0" applyNumberFormat="0" applyBorder="0" applyAlignment="0" applyProtection="0"/>
    <xf numFmtId="0" fontId="17" fillId="32" borderId="0" applyNumberFormat="0" applyBorder="0" applyAlignment="0" applyProtection="0"/>
    <xf numFmtId="0" fontId="34" fillId="50" borderId="0" applyNumberFormat="0" applyBorder="0" applyAlignment="0" applyProtection="0"/>
    <xf numFmtId="0" fontId="17" fillId="9" borderId="0" applyNumberFormat="0" applyBorder="0" applyAlignment="0" applyProtection="0"/>
    <xf numFmtId="0" fontId="34" fillId="51" borderId="0" applyNumberFormat="0" applyBorder="0" applyAlignment="0" applyProtection="0"/>
    <xf numFmtId="0" fontId="17" fillId="13" borderId="0" applyNumberFormat="0" applyBorder="0" applyAlignment="0" applyProtection="0"/>
    <xf numFmtId="0" fontId="34" fillId="52" borderId="0" applyNumberFormat="0" applyBorder="0" applyAlignment="0" applyProtection="0"/>
    <xf numFmtId="0" fontId="17" fillId="17" borderId="0" applyNumberFormat="0" applyBorder="0" applyAlignment="0" applyProtection="0"/>
    <xf numFmtId="0" fontId="34" fillId="53" borderId="0" applyNumberFormat="0" applyBorder="0" applyAlignment="0" applyProtection="0"/>
    <xf numFmtId="0" fontId="17" fillId="21" borderId="0" applyNumberFormat="0" applyBorder="0" applyAlignment="0" applyProtection="0"/>
    <xf numFmtId="0" fontId="34" fillId="48" borderId="0" applyNumberFormat="0" applyBorder="0" applyAlignment="0" applyProtection="0"/>
    <xf numFmtId="0" fontId="17" fillId="25" borderId="0" applyNumberFormat="0" applyBorder="0" applyAlignment="0" applyProtection="0"/>
    <xf numFmtId="0" fontId="34" fillId="49" borderId="0" applyNumberFormat="0" applyBorder="0" applyAlignment="0" applyProtection="0"/>
    <xf numFmtId="0" fontId="17" fillId="29" borderId="0" applyNumberFormat="0" applyBorder="0" applyAlignment="0" applyProtection="0"/>
    <xf numFmtId="0" fontId="34" fillId="54" borderId="0" applyNumberFormat="0" applyBorder="0" applyAlignment="0" applyProtection="0"/>
    <xf numFmtId="0" fontId="7" fillId="3" borderId="0" applyNumberFormat="0" applyBorder="0" applyAlignment="0" applyProtection="0"/>
    <xf numFmtId="0" fontId="35" fillId="38" borderId="0" applyNumberFormat="0" applyBorder="0" applyAlignment="0" applyProtection="0"/>
    <xf numFmtId="0" fontId="11" fillId="6" borderId="4" applyNumberFormat="0" applyAlignment="0" applyProtection="0"/>
    <xf numFmtId="0" fontId="36" fillId="55" borderId="31" applyNumberFormat="0" applyAlignment="0" applyProtection="0"/>
    <xf numFmtId="0" fontId="36" fillId="55" borderId="31" applyNumberFormat="0" applyAlignment="0" applyProtection="0"/>
    <xf numFmtId="0" fontId="13" fillId="7" borderId="7" applyNumberFormat="0" applyAlignment="0" applyProtection="0"/>
    <xf numFmtId="0" fontId="37" fillId="56" borderId="32" applyNumberFormat="0" applyAlignment="0" applyProtection="0"/>
    <xf numFmtId="169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6" fillId="2" borderId="0" applyNumberFormat="0" applyBorder="0" applyAlignment="0" applyProtection="0"/>
    <xf numFmtId="0" fontId="39" fillId="39" borderId="0" applyNumberFormat="0" applyBorder="0" applyAlignment="0" applyProtection="0"/>
    <xf numFmtId="38" fontId="40" fillId="57" borderId="0" applyNumberFormat="0" applyBorder="0" applyAlignment="0" applyProtection="0"/>
    <xf numFmtId="0" fontId="3" fillId="0" borderId="1" applyNumberFormat="0" applyFill="0" applyAlignment="0" applyProtection="0"/>
    <xf numFmtId="0" fontId="41" fillId="0" borderId="33" applyNumberFormat="0" applyFill="0" applyAlignment="0" applyProtection="0"/>
    <xf numFmtId="0" fontId="4" fillId="0" borderId="2" applyNumberFormat="0" applyFill="0" applyAlignment="0" applyProtection="0"/>
    <xf numFmtId="0" fontId="42" fillId="0" borderId="34" applyNumberFormat="0" applyFill="0" applyAlignment="0" applyProtection="0"/>
    <xf numFmtId="0" fontId="5" fillId="0" borderId="3" applyNumberFormat="0" applyFill="0" applyAlignment="0" applyProtection="0"/>
    <xf numFmtId="0" fontId="43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0" fontId="40" fillId="58" borderId="12" applyNumberFormat="0" applyBorder="0" applyAlignment="0" applyProtection="0"/>
    <xf numFmtId="10" fontId="40" fillId="58" borderId="12" applyNumberFormat="0" applyBorder="0" applyAlignment="0" applyProtection="0"/>
    <xf numFmtId="0" fontId="9" fillId="5" borderId="4" applyNumberFormat="0" applyAlignment="0" applyProtection="0"/>
    <xf numFmtId="0" fontId="45" fillId="42" borderId="31" applyNumberFormat="0" applyAlignment="0" applyProtection="0"/>
    <xf numFmtId="0" fontId="45" fillId="42" borderId="31" applyNumberFormat="0" applyAlignment="0" applyProtection="0"/>
    <xf numFmtId="0" fontId="45" fillId="42" borderId="31" applyNumberFormat="0" applyAlignment="0" applyProtection="0"/>
    <xf numFmtId="0" fontId="45" fillId="42" borderId="31" applyNumberFormat="0" applyAlignment="0" applyProtection="0"/>
    <xf numFmtId="0" fontId="45" fillId="42" borderId="31" applyNumberFormat="0" applyAlignment="0" applyProtection="0"/>
    <xf numFmtId="0" fontId="12" fillId="0" borderId="6" applyNumberFormat="0" applyFill="0" applyAlignment="0" applyProtection="0"/>
    <xf numFmtId="0" fontId="46" fillId="0" borderId="36" applyNumberFormat="0" applyFill="0" applyAlignment="0" applyProtection="0"/>
    <xf numFmtId="170" fontId="19" fillId="0" borderId="0"/>
    <xf numFmtId="171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0" fontId="8" fillId="4" borderId="0" applyNumberFormat="0" applyBorder="0" applyAlignment="0" applyProtection="0"/>
    <xf numFmtId="0" fontId="47" fillId="59" borderId="0" applyNumberFormat="0" applyBorder="0" applyAlignment="0" applyProtection="0"/>
    <xf numFmtId="172" fontId="19" fillId="0" borderId="0"/>
    <xf numFmtId="0" fontId="19" fillId="0" borderId="0"/>
    <xf numFmtId="0" fontId="48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9" fillId="60" borderId="37" applyNumberFormat="0" applyFont="0" applyAlignment="0" applyProtection="0"/>
    <xf numFmtId="0" fontId="19" fillId="60" borderId="37" applyNumberFormat="0" applyFont="0" applyAlignment="0" applyProtection="0"/>
    <xf numFmtId="0" fontId="10" fillId="6" borderId="5" applyNumberFormat="0" applyAlignment="0" applyProtection="0"/>
    <xf numFmtId="0" fontId="49" fillId="55" borderId="38" applyNumberFormat="0" applyAlignment="0" applyProtection="0"/>
    <xf numFmtId="0" fontId="49" fillId="55" borderId="38" applyNumberFormat="0" applyAlignment="0" applyProtection="0"/>
    <xf numFmtId="10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14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110">
    <xf numFmtId="0" fontId="0" fillId="0" borderId="0" xfId="0"/>
    <xf numFmtId="0" fontId="18" fillId="0" borderId="0" xfId="0" applyFont="1"/>
    <xf numFmtId="15" fontId="20" fillId="0" borderId="0" xfId="1" applyNumberFormat="1" applyFont="1"/>
    <xf numFmtId="0" fontId="20" fillId="0" borderId="0" xfId="2" applyFont="1"/>
    <xf numFmtId="0" fontId="19" fillId="0" borderId="0" xfId="2"/>
    <xf numFmtId="0" fontId="21" fillId="0" borderId="0" xfId="1" applyFont="1" applyAlignment="1">
      <alignment horizontal="center"/>
    </xf>
    <xf numFmtId="0" fontId="22" fillId="0" borderId="0" xfId="1" applyFont="1"/>
    <xf numFmtId="165" fontId="23" fillId="0" borderId="10" xfId="3" applyNumberFormat="1" applyFont="1" applyBorder="1"/>
    <xf numFmtId="0" fontId="24" fillId="0" borderId="0" xfId="1" applyFont="1" applyFill="1" applyBorder="1" applyAlignment="1"/>
    <xf numFmtId="165" fontId="22" fillId="0" borderId="10" xfId="3" applyNumberFormat="1" applyFont="1" applyBorder="1"/>
    <xf numFmtId="0" fontId="22" fillId="0" borderId="0" xfId="1" applyFont="1" applyBorder="1"/>
    <xf numFmtId="0" fontId="25" fillId="0" borderId="0" xfId="1" applyFont="1"/>
    <xf numFmtId="0" fontId="25" fillId="0" borderId="0" xfId="1" applyFont="1" applyAlignment="1">
      <alignment horizontal="center"/>
    </xf>
    <xf numFmtId="165" fontId="22" fillId="33" borderId="11" xfId="3" applyNumberFormat="1" applyFont="1" applyFill="1" applyBorder="1"/>
    <xf numFmtId="0" fontId="22" fillId="0" borderId="0" xfId="1" applyFont="1" applyAlignment="1"/>
    <xf numFmtId="0" fontId="25" fillId="0" borderId="12" xfId="1" applyFont="1" applyBorder="1"/>
    <xf numFmtId="0" fontId="25" fillId="0" borderId="12" xfId="1" applyFont="1" applyBorder="1" applyAlignment="1">
      <alignment horizontal="center"/>
    </xf>
    <xf numFmtId="165" fontId="22" fillId="33" borderId="13" xfId="3" applyNumberFormat="1" applyFont="1" applyFill="1" applyBorder="1"/>
    <xf numFmtId="165" fontId="27" fillId="34" borderId="14" xfId="1" applyNumberFormat="1" applyFont="1" applyFill="1" applyBorder="1"/>
    <xf numFmtId="165" fontId="22" fillId="0" borderId="12" xfId="3" applyNumberFormat="1" applyFont="1" applyBorder="1"/>
    <xf numFmtId="165" fontId="24" fillId="0" borderId="12" xfId="1" applyNumberFormat="1" applyFont="1" applyBorder="1"/>
    <xf numFmtId="165" fontId="24" fillId="35" borderId="12" xfId="1" applyNumberFormat="1" applyFont="1" applyFill="1" applyBorder="1"/>
    <xf numFmtId="165" fontId="24" fillId="34" borderId="12" xfId="1" applyNumberFormat="1" applyFont="1" applyFill="1" applyBorder="1"/>
    <xf numFmtId="0" fontId="28" fillId="0" borderId="12" xfId="1" applyFont="1" applyBorder="1"/>
    <xf numFmtId="0" fontId="29" fillId="0" borderId="12" xfId="1" applyFont="1" applyBorder="1" applyAlignment="1">
      <alignment horizontal="center"/>
    </xf>
    <xf numFmtId="0" fontId="22" fillId="33" borderId="12" xfId="1" applyFont="1" applyFill="1" applyBorder="1"/>
    <xf numFmtId="165" fontId="22" fillId="33" borderId="12" xfId="1" applyNumberFormat="1" applyFont="1" applyFill="1" applyBorder="1"/>
    <xf numFmtId="44" fontId="22" fillId="33" borderId="12" xfId="1" applyNumberFormat="1" applyFont="1" applyFill="1" applyBorder="1"/>
    <xf numFmtId="44" fontId="22" fillId="33" borderId="15" xfId="1" applyNumberFormat="1" applyFont="1" applyFill="1" applyBorder="1"/>
    <xf numFmtId="165" fontId="22" fillId="34" borderId="14" xfId="1" applyNumberFormat="1" applyFont="1" applyFill="1" applyBorder="1"/>
    <xf numFmtId="0" fontId="22" fillId="33" borderId="15" xfId="1" applyFont="1" applyFill="1" applyBorder="1"/>
    <xf numFmtId="165" fontId="24" fillId="34" borderId="16" xfId="1" applyNumberFormat="1" applyFont="1" applyFill="1" applyBorder="1"/>
    <xf numFmtId="0" fontId="22" fillId="33" borderId="17" xfId="1" applyFont="1" applyFill="1" applyBorder="1"/>
    <xf numFmtId="0" fontId="22" fillId="33" borderId="18" xfId="1" applyFont="1" applyFill="1" applyBorder="1"/>
    <xf numFmtId="165" fontId="22" fillId="33" borderId="18" xfId="1" applyNumberFormat="1" applyFont="1" applyFill="1" applyBorder="1"/>
    <xf numFmtId="165" fontId="22" fillId="34" borderId="16" xfId="1" applyNumberFormat="1" applyFont="1" applyFill="1" applyBorder="1"/>
    <xf numFmtId="165" fontId="22" fillId="0" borderId="19" xfId="3" applyNumberFormat="1" applyFont="1" applyBorder="1"/>
    <xf numFmtId="165" fontId="24" fillId="0" borderId="12" xfId="3" applyNumberFormat="1" applyFont="1" applyBorder="1"/>
    <xf numFmtId="0" fontId="30" fillId="0" borderId="12" xfId="1" applyFont="1" applyBorder="1" applyAlignment="1">
      <alignment vertical="top" wrapText="1"/>
    </xf>
    <xf numFmtId="165" fontId="23" fillId="34" borderId="14" xfId="1" applyNumberFormat="1" applyFont="1" applyFill="1" applyBorder="1"/>
    <xf numFmtId="42" fontId="22" fillId="33" borderId="12" xfId="1" applyNumberFormat="1" applyFont="1" applyFill="1" applyBorder="1"/>
    <xf numFmtId="1" fontId="22" fillId="33" borderId="12" xfId="1" applyNumberFormat="1" applyFont="1" applyFill="1" applyBorder="1"/>
    <xf numFmtId="0" fontId="28" fillId="0" borderId="12" xfId="1" applyFont="1" applyBorder="1" applyAlignment="1">
      <alignment vertical="center" wrapText="1"/>
    </xf>
    <xf numFmtId="165" fontId="24" fillId="0" borderId="15" xfId="1" applyNumberFormat="1" applyFont="1" applyBorder="1"/>
    <xf numFmtId="165" fontId="24" fillId="0" borderId="17" xfId="1" applyNumberFormat="1" applyFont="1" applyBorder="1"/>
    <xf numFmtId="165" fontId="24" fillId="0" borderId="18" xfId="1" applyNumberFormat="1" applyFont="1" applyBorder="1"/>
    <xf numFmtId="165" fontId="24" fillId="0" borderId="19" xfId="1" applyNumberFormat="1" applyFont="1" applyBorder="1"/>
    <xf numFmtId="165" fontId="22" fillId="33" borderId="15" xfId="1" applyNumberFormat="1" applyFont="1" applyFill="1" applyBorder="1"/>
    <xf numFmtId="165" fontId="22" fillId="33" borderId="17" xfId="1" applyNumberFormat="1" applyFont="1" applyFill="1" applyBorder="1"/>
    <xf numFmtId="165" fontId="22" fillId="33" borderId="12" xfId="3" applyNumberFormat="1" applyFont="1" applyFill="1" applyBorder="1"/>
    <xf numFmtId="165" fontId="22" fillId="34" borderId="12" xfId="1" applyNumberFormat="1" applyFont="1" applyFill="1" applyBorder="1"/>
    <xf numFmtId="0" fontId="29" fillId="0" borderId="12" xfId="1" applyFont="1" applyBorder="1"/>
    <xf numFmtId="165" fontId="22" fillId="33" borderId="15" xfId="3" applyNumberFormat="1" applyFont="1" applyFill="1" applyBorder="1"/>
    <xf numFmtId="165" fontId="22" fillId="33" borderId="17" xfId="3" applyNumberFormat="1" applyFont="1" applyFill="1" applyBorder="1"/>
    <xf numFmtId="165" fontId="22" fillId="33" borderId="18" xfId="3" applyNumberFormat="1" applyFont="1" applyFill="1" applyBorder="1"/>
    <xf numFmtId="0" fontId="29" fillId="0" borderId="12" xfId="1" applyFont="1" applyBorder="1" applyAlignment="1">
      <alignment horizontal="center" vertical="center"/>
    </xf>
    <xf numFmtId="0" fontId="22" fillId="0" borderId="20" xfId="1" applyFont="1" applyBorder="1"/>
    <xf numFmtId="0" fontId="22" fillId="0" borderId="21" xfId="1" applyFont="1" applyBorder="1"/>
    <xf numFmtId="0" fontId="29" fillId="0" borderId="12" xfId="1" applyFont="1" applyBorder="1" applyAlignment="1">
      <alignment vertical="center" wrapText="1"/>
    </xf>
    <xf numFmtId="0" fontId="29" fillId="0" borderId="12" xfId="1" applyFont="1" applyBorder="1" applyAlignment="1">
      <alignment horizontal="left" vertical="center"/>
    </xf>
    <xf numFmtId="0" fontId="29" fillId="0" borderId="0" xfId="1" applyFont="1" applyAlignment="1">
      <alignment horizontal="center"/>
    </xf>
    <xf numFmtId="0" fontId="29" fillId="0" borderId="12" xfId="1" applyFont="1" applyFill="1" applyBorder="1" applyAlignment="1">
      <alignment vertical="center" wrapText="1"/>
    </xf>
    <xf numFmtId="0" fontId="29" fillId="0" borderId="12" xfId="1" applyFont="1" applyFill="1" applyBorder="1" applyAlignment="1">
      <alignment horizontal="center" vertical="center"/>
    </xf>
    <xf numFmtId="165" fontId="22" fillId="33" borderId="0" xfId="3" applyNumberFormat="1" applyFont="1" applyFill="1"/>
    <xf numFmtId="165" fontId="22" fillId="33" borderId="0" xfId="3" applyNumberFormat="1" applyFont="1" applyFill="1" applyBorder="1"/>
    <xf numFmtId="165" fontId="22" fillId="33" borderId="22" xfId="3" applyNumberFormat="1" applyFont="1" applyFill="1" applyBorder="1"/>
    <xf numFmtId="0" fontId="24" fillId="36" borderId="12" xfId="1" applyFont="1" applyFill="1" applyBorder="1" applyAlignment="1">
      <alignment horizontal="center" wrapText="1"/>
    </xf>
    <xf numFmtId="0" fontId="24" fillId="36" borderId="23" xfId="1" applyFont="1" applyFill="1" applyBorder="1" applyAlignment="1">
      <alignment horizontal="center" wrapText="1"/>
    </xf>
    <xf numFmtId="0" fontId="24" fillId="36" borderId="23" xfId="1" applyFont="1" applyFill="1" applyBorder="1" applyAlignment="1">
      <alignment horizontal="center"/>
    </xf>
    <xf numFmtId="0" fontId="24" fillId="36" borderId="24" xfId="1" applyFont="1" applyFill="1" applyBorder="1" applyAlignment="1">
      <alignment horizontal="center" wrapText="1"/>
    </xf>
    <xf numFmtId="0" fontId="24" fillId="36" borderId="12" xfId="1" applyFont="1" applyFill="1" applyBorder="1" applyAlignment="1">
      <alignment horizontal="center"/>
    </xf>
    <xf numFmtId="0" fontId="24" fillId="36" borderId="15" xfId="1" applyFont="1" applyFill="1" applyBorder="1" applyAlignment="1">
      <alignment horizontal="center" wrapText="1"/>
    </xf>
    <xf numFmtId="0" fontId="24" fillId="36" borderId="14" xfId="1" applyFont="1" applyFill="1" applyBorder="1" applyAlignment="1">
      <alignment horizontal="center" wrapText="1"/>
    </xf>
    <xf numFmtId="0" fontId="24" fillId="36" borderId="19" xfId="1" applyFont="1" applyFill="1" applyBorder="1" applyAlignment="1">
      <alignment horizontal="center" wrapText="1"/>
    </xf>
    <xf numFmtId="0" fontId="24" fillId="36" borderId="17" xfId="1" applyFont="1" applyFill="1" applyBorder="1" applyAlignment="1">
      <alignment horizontal="center" wrapText="1"/>
    </xf>
    <xf numFmtId="0" fontId="24" fillId="36" borderId="16" xfId="1" applyFont="1" applyFill="1" applyBorder="1" applyAlignment="1">
      <alignment horizontal="center" wrapText="1"/>
    </xf>
    <xf numFmtId="0" fontId="22" fillId="36" borderId="20" xfId="1" applyFont="1" applyFill="1" applyBorder="1"/>
    <xf numFmtId="0" fontId="24" fillId="36" borderId="18" xfId="1" applyFont="1" applyFill="1" applyBorder="1" applyAlignment="1">
      <alignment horizontal="center" wrapText="1"/>
    </xf>
    <xf numFmtId="0" fontId="22" fillId="36" borderId="21" xfId="1" applyFont="1" applyFill="1" applyBorder="1"/>
    <xf numFmtId="0" fontId="24" fillId="34" borderId="19" xfId="1" applyFont="1" applyFill="1" applyBorder="1" applyAlignment="1">
      <alignment horizontal="center" wrapText="1"/>
    </xf>
    <xf numFmtId="0" fontId="24" fillId="34" borderId="16" xfId="1" applyFont="1" applyFill="1" applyBorder="1" applyAlignment="1">
      <alignment horizontal="center" wrapText="1"/>
    </xf>
    <xf numFmtId="0" fontId="24" fillId="36" borderId="25" xfId="1" applyFont="1" applyFill="1" applyBorder="1" applyAlignment="1">
      <alignment horizontal="center" wrapText="1"/>
    </xf>
    <xf numFmtId="0" fontId="24" fillId="34" borderId="12" xfId="1" applyFont="1" applyFill="1" applyBorder="1" applyAlignment="1">
      <alignment horizontal="center" wrapText="1"/>
    </xf>
    <xf numFmtId="0" fontId="31" fillId="36" borderId="12" xfId="1" applyFont="1" applyFill="1" applyBorder="1"/>
    <xf numFmtId="0" fontId="31" fillId="36" borderId="12" xfId="1" applyFont="1" applyFill="1" applyBorder="1" applyAlignment="1">
      <alignment horizontal="center"/>
    </xf>
    <xf numFmtId="0" fontId="31" fillId="36" borderId="12" xfId="1" applyFont="1" applyFill="1" applyBorder="1" applyAlignment="1">
      <alignment horizontal="center" wrapText="1"/>
    </xf>
    <xf numFmtId="0" fontId="24" fillId="36" borderId="17" xfId="1" applyFont="1" applyFill="1" applyBorder="1" applyAlignment="1"/>
    <xf numFmtId="0" fontId="24" fillId="36" borderId="10" xfId="1" applyFont="1" applyFill="1" applyBorder="1" applyAlignment="1"/>
    <xf numFmtId="0" fontId="22" fillId="36" borderId="19" xfId="1" applyFont="1" applyFill="1" applyBorder="1"/>
    <xf numFmtId="0" fontId="22" fillId="0" borderId="27" xfId="1" applyFont="1" applyBorder="1"/>
    <xf numFmtId="0" fontId="22" fillId="0" borderId="16" xfId="1" applyFont="1" applyBorder="1"/>
    <xf numFmtId="0" fontId="22" fillId="0" borderId="29" xfId="1" applyFont="1" applyBorder="1"/>
    <xf numFmtId="0" fontId="22" fillId="0" borderId="30" xfId="1" applyFont="1" applyBorder="1"/>
    <xf numFmtId="0" fontId="22" fillId="33" borderId="0" xfId="1" applyFont="1" applyFill="1"/>
    <xf numFmtId="0" fontId="22" fillId="34" borderId="0" xfId="1" applyFont="1" applyFill="1"/>
    <xf numFmtId="0" fontId="22" fillId="33" borderId="0" xfId="1" applyFont="1" applyFill="1" applyBorder="1"/>
    <xf numFmtId="0" fontId="22" fillId="35" borderId="0" xfId="1" applyFont="1" applyFill="1"/>
    <xf numFmtId="0" fontId="28" fillId="35" borderId="0" xfId="1" applyFont="1" applyFill="1" applyAlignment="1">
      <alignment horizontal="left"/>
    </xf>
    <xf numFmtId="0" fontId="24" fillId="33" borderId="0" xfId="1" applyFont="1" applyFill="1" applyAlignment="1">
      <alignment horizontal="center"/>
    </xf>
    <xf numFmtId="0" fontId="24" fillId="0" borderId="0" xfId="1" applyFont="1" applyAlignment="1">
      <alignment horizontal="right"/>
    </xf>
    <xf numFmtId="0" fontId="24" fillId="33" borderId="0" xfId="1" applyFont="1" applyFill="1" applyAlignment="1"/>
    <xf numFmtId="0" fontId="32" fillId="0" borderId="0" xfId="1" applyFont="1" applyAlignment="1">
      <alignment horizontal="center"/>
    </xf>
    <xf numFmtId="0" fontId="25" fillId="0" borderId="0" xfId="1" applyFont="1" applyBorder="1"/>
    <xf numFmtId="0" fontId="25" fillId="0" borderId="0" xfId="1" applyFont="1" applyAlignment="1">
      <alignment horizontal="left"/>
    </xf>
    <xf numFmtId="0" fontId="24" fillId="36" borderId="28" xfId="1" applyFont="1" applyFill="1" applyBorder="1" applyAlignment="1">
      <alignment horizontal="center"/>
    </xf>
    <xf numFmtId="0" fontId="24" fillId="36" borderId="10" xfId="1" applyFont="1" applyFill="1" applyBorder="1" applyAlignment="1">
      <alignment horizontal="center"/>
    </xf>
    <xf numFmtId="0" fontId="24" fillId="36" borderId="17" xfId="1" applyFont="1" applyFill="1" applyBorder="1" applyAlignment="1">
      <alignment horizontal="center"/>
    </xf>
    <xf numFmtId="0" fontId="24" fillId="36" borderId="26" xfId="1" applyFont="1" applyFill="1" applyBorder="1" applyAlignment="1">
      <alignment horizontal="center"/>
    </xf>
    <xf numFmtId="0" fontId="31" fillId="0" borderId="0" xfId="1" applyFont="1" applyAlignment="1">
      <alignment horizontal="left" vertical="top"/>
    </xf>
    <xf numFmtId="0" fontId="24" fillId="36" borderId="19" xfId="1" applyFont="1" applyFill="1" applyBorder="1" applyAlignment="1">
      <alignment horizontal="center"/>
    </xf>
  </cellXfs>
  <cellStyles count="143">
    <cellStyle name="$" xfId="4"/>
    <cellStyle name="$.00" xfId="5"/>
    <cellStyle name="$_9. Rev2Cost_GDPIPI" xfId="6"/>
    <cellStyle name="$_lists" xfId="7"/>
    <cellStyle name="$_lists_4. Current Monthly Fixed Charge" xfId="8"/>
    <cellStyle name="$_Sheet4" xfId="9"/>
    <cellStyle name="$M" xfId="10"/>
    <cellStyle name="$M.00" xfId="11"/>
    <cellStyle name="$M_9. Rev2Cost_GDPIPI" xfId="12"/>
    <cellStyle name="20% - Accent1 2" xfId="13"/>
    <cellStyle name="20% - Accent1 3" xfId="14"/>
    <cellStyle name="20% - Accent2 2" xfId="15"/>
    <cellStyle name="20% - Accent2 3" xfId="16"/>
    <cellStyle name="20% - Accent3 2" xfId="17"/>
    <cellStyle name="20% - Accent3 3" xfId="18"/>
    <cellStyle name="20% - Accent4 2" xfId="19"/>
    <cellStyle name="20% - Accent4 3" xfId="20"/>
    <cellStyle name="20% - Accent5 2" xfId="21"/>
    <cellStyle name="20% - Accent5 3" xfId="22"/>
    <cellStyle name="20% - Accent6 2" xfId="23"/>
    <cellStyle name="20% - Accent6 3" xfId="24"/>
    <cellStyle name="40% - Accent1 2" xfId="25"/>
    <cellStyle name="40% - Accent1 3" xfId="26"/>
    <cellStyle name="40% - Accent2 2" xfId="27"/>
    <cellStyle name="40% - Accent2 3" xfId="28"/>
    <cellStyle name="40% - Accent3 2" xfId="29"/>
    <cellStyle name="40% - Accent3 3" xfId="30"/>
    <cellStyle name="40% - Accent4 2" xfId="31"/>
    <cellStyle name="40% - Accent4 3" xfId="32"/>
    <cellStyle name="40% - Accent5 2" xfId="33"/>
    <cellStyle name="40% - Accent5 3" xfId="34"/>
    <cellStyle name="40% - Accent6 2" xfId="35"/>
    <cellStyle name="40% - Accent6 3" xfId="36"/>
    <cellStyle name="60% - Accent1 2" xfId="37"/>
    <cellStyle name="60% - Accent1 3" xfId="38"/>
    <cellStyle name="60% - Accent2 2" xfId="39"/>
    <cellStyle name="60% - Accent2 3" xfId="40"/>
    <cellStyle name="60% - Accent3 2" xfId="41"/>
    <cellStyle name="60% - Accent3 3" xfId="42"/>
    <cellStyle name="60% - Accent4 2" xfId="43"/>
    <cellStyle name="60% - Accent4 3" xfId="44"/>
    <cellStyle name="60% - Accent5 2" xfId="45"/>
    <cellStyle name="60% - Accent5 3" xfId="46"/>
    <cellStyle name="60% - Accent6 2" xfId="47"/>
    <cellStyle name="60% - Accent6 3" xfId="48"/>
    <cellStyle name="Accent1 2" xfId="49"/>
    <cellStyle name="Accent1 3" xfId="50"/>
    <cellStyle name="Accent2 2" xfId="51"/>
    <cellStyle name="Accent2 3" xfId="52"/>
    <cellStyle name="Accent3 2" xfId="53"/>
    <cellStyle name="Accent3 3" xfId="54"/>
    <cellStyle name="Accent4 2" xfId="55"/>
    <cellStyle name="Accent4 3" xfId="56"/>
    <cellStyle name="Accent5 2" xfId="57"/>
    <cellStyle name="Accent5 3" xfId="58"/>
    <cellStyle name="Accent6 2" xfId="59"/>
    <cellStyle name="Accent6 3" xfId="60"/>
    <cellStyle name="Bad 2" xfId="61"/>
    <cellStyle name="Bad 3" xfId="62"/>
    <cellStyle name="Calculation 2" xfId="63"/>
    <cellStyle name="Calculation 3" xfId="64"/>
    <cellStyle name="Calculation 3 2" xfId="65"/>
    <cellStyle name="Check Cell 2" xfId="66"/>
    <cellStyle name="Check Cell 3" xfId="67"/>
    <cellStyle name="Comma 2" xfId="68"/>
    <cellStyle name="Comma 2 2" xfId="69"/>
    <cellStyle name="Comma 2 3" xfId="70"/>
    <cellStyle name="Comma 3" xfId="71"/>
    <cellStyle name="Comma 4" xfId="72"/>
    <cellStyle name="Comma 5" xfId="73"/>
    <cellStyle name="Comma0" xfId="74"/>
    <cellStyle name="Currency 2" xfId="75"/>
    <cellStyle name="Currency 2 2" xfId="76"/>
    <cellStyle name="Currency 2 3" xfId="77"/>
    <cellStyle name="Currency 3" xfId="3"/>
    <cellStyle name="Currency0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Grey" xfId="85"/>
    <cellStyle name="Heading 1 2" xfId="86"/>
    <cellStyle name="Heading 1 3" xfId="87"/>
    <cellStyle name="Heading 2 2" xfId="88"/>
    <cellStyle name="Heading 2 3" xfId="89"/>
    <cellStyle name="Heading 3 2" xfId="90"/>
    <cellStyle name="Heading 3 3" xfId="91"/>
    <cellStyle name="Heading 4 2" xfId="92"/>
    <cellStyle name="Heading 4 3" xfId="93"/>
    <cellStyle name="Hyperlink 2" xfId="94"/>
    <cellStyle name="Input [yellow]" xfId="95"/>
    <cellStyle name="Input [yellow] 2" xfId="96"/>
    <cellStyle name="Input 2" xfId="97"/>
    <cellStyle name="Input 3" xfId="98"/>
    <cellStyle name="Input 3 2" xfId="99"/>
    <cellStyle name="Input 4" xfId="100"/>
    <cellStyle name="Input 5" xfId="101"/>
    <cellStyle name="Input 6" xfId="102"/>
    <cellStyle name="Linked Cell 2" xfId="103"/>
    <cellStyle name="Linked Cell 3" xfId="104"/>
    <cellStyle name="M" xfId="105"/>
    <cellStyle name="M.00" xfId="106"/>
    <cellStyle name="M_9. Rev2Cost_GDPIPI" xfId="107"/>
    <cellStyle name="M_lists" xfId="108"/>
    <cellStyle name="M_lists_4. Current Monthly Fixed Charge" xfId="109"/>
    <cellStyle name="M_Sheet4" xfId="110"/>
    <cellStyle name="Neutral 2" xfId="111"/>
    <cellStyle name="Neutral 3" xfId="112"/>
    <cellStyle name="Normal" xfId="0" builtinId="0"/>
    <cellStyle name="Normal - Style1" xfId="113"/>
    <cellStyle name="Normal 10" xfId="114"/>
    <cellStyle name="Normal 11" xfId="115"/>
    <cellStyle name="Normal 2" xfId="1"/>
    <cellStyle name="Normal 3" xfId="116"/>
    <cellStyle name="Normal 4" xfId="117"/>
    <cellStyle name="Normal 5" xfId="118"/>
    <cellStyle name="Normal 6" xfId="119"/>
    <cellStyle name="Normal 7" xfId="120"/>
    <cellStyle name="Normal 8" xfId="2"/>
    <cellStyle name="Normal 9" xfId="121"/>
    <cellStyle name="Note 2" xfId="122"/>
    <cellStyle name="Note 3" xfId="123"/>
    <cellStyle name="Note 3 2" xfId="124"/>
    <cellStyle name="Output 2" xfId="125"/>
    <cellStyle name="Output 3" xfId="126"/>
    <cellStyle name="Output 3 2" xfId="127"/>
    <cellStyle name="Percent [2]" xfId="128"/>
    <cellStyle name="Percent 2" xfId="129"/>
    <cellStyle name="Percent 3" xfId="130"/>
    <cellStyle name="Percent 4" xfId="131"/>
    <cellStyle name="Percent 5" xfId="132"/>
    <cellStyle name="Percent 6" xfId="133"/>
    <cellStyle name="Percent 7" xfId="134"/>
    <cellStyle name="Percent 8" xfId="135"/>
    <cellStyle name="Title 2" xfId="136"/>
    <cellStyle name="Title 3" xfId="137"/>
    <cellStyle name="Total 2" xfId="138"/>
    <cellStyle name="Total 3" xfId="139"/>
    <cellStyle name="Total 3 2" xfId="140"/>
    <cellStyle name="Warning Text 2" xfId="141"/>
    <cellStyle name="Warning Text 3" xfId="1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57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7" sqref="E17"/>
    </sheetView>
  </sheetViews>
  <sheetFormatPr defaultRowHeight="15"/>
  <cols>
    <col min="3" max="3" width="33.140625" customWidth="1"/>
    <col min="4" max="7" width="10.7109375" customWidth="1"/>
    <col min="8" max="8" width="0.85546875" customWidth="1"/>
    <col min="9" max="17" width="10.7109375" customWidth="1"/>
    <col min="18" max="18" width="0.5703125" customWidth="1"/>
    <col min="19" max="27" width="10.7109375" customWidth="1"/>
    <col min="28" max="28" width="10.7109375" hidden="1" customWidth="1"/>
    <col min="29" max="37" width="10.7109375" customWidth="1"/>
    <col min="38" max="38" width="0.5703125" customWidth="1"/>
    <col min="39" max="47" width="10.7109375" customWidth="1"/>
    <col min="48" max="48" width="0.28515625" customWidth="1"/>
    <col min="49" max="57" width="10.7109375" customWidth="1"/>
    <col min="58" max="58" width="0.140625" customWidth="1"/>
    <col min="59" max="90" width="10.7109375" customWidth="1"/>
  </cols>
  <sheetData>
    <row r="1" spans="1:90" ht="15.75">
      <c r="A1" s="108" t="s">
        <v>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</row>
    <row r="2" spans="1:90" ht="15.75">
      <c r="A2" s="103" t="s">
        <v>62</v>
      </c>
      <c r="B2" s="12"/>
      <c r="C2" s="11"/>
      <c r="D2" s="11"/>
      <c r="E2" s="11"/>
      <c r="F2" s="11"/>
      <c r="G2" s="11"/>
      <c r="H2" s="102"/>
      <c r="I2" s="11"/>
      <c r="J2" s="11"/>
      <c r="K2" s="11"/>
      <c r="L2" s="11"/>
      <c r="M2" s="1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</row>
    <row r="3" spans="1:90" ht="15.75">
      <c r="A3" t="s">
        <v>63</v>
      </c>
      <c r="B3" s="12"/>
      <c r="C3" s="11"/>
      <c r="D3" s="6"/>
      <c r="E3" s="99" t="s">
        <v>59</v>
      </c>
      <c r="F3" s="100">
        <v>2006</v>
      </c>
      <c r="G3" s="101"/>
      <c r="H3" s="10"/>
      <c r="I3" s="97" t="s">
        <v>60</v>
      </c>
      <c r="J3" s="6"/>
      <c r="K3" s="6"/>
      <c r="L3" s="6"/>
      <c r="M3" s="6"/>
      <c r="N3" s="6"/>
      <c r="O3" s="99" t="s">
        <v>59</v>
      </c>
      <c r="P3" s="100">
        <v>2007</v>
      </c>
      <c r="Q3" s="101"/>
      <c r="R3" s="10"/>
      <c r="S3" s="97" t="s">
        <v>60</v>
      </c>
      <c r="T3" s="6"/>
      <c r="U3" s="6"/>
      <c r="V3" s="6"/>
      <c r="W3" s="6"/>
      <c r="X3" s="6"/>
      <c r="Y3" s="99" t="s">
        <v>59</v>
      </c>
      <c r="Z3" s="100">
        <v>2008</v>
      </c>
      <c r="AA3" s="6"/>
      <c r="AB3" s="6"/>
      <c r="AC3" s="97" t="s">
        <v>60</v>
      </c>
      <c r="AD3" s="6"/>
      <c r="AE3" s="6"/>
      <c r="AF3" s="6"/>
      <c r="AG3" s="6"/>
      <c r="AH3" s="6"/>
      <c r="AI3" s="99" t="s">
        <v>59</v>
      </c>
      <c r="AJ3" s="100">
        <v>2009</v>
      </c>
      <c r="AK3" s="6"/>
      <c r="AL3" s="6"/>
      <c r="AM3" s="97" t="s">
        <v>60</v>
      </c>
      <c r="AN3" s="6"/>
      <c r="AO3" s="6"/>
      <c r="AP3" s="6"/>
      <c r="AQ3" s="6"/>
      <c r="AR3" s="6"/>
      <c r="AS3" s="99" t="s">
        <v>59</v>
      </c>
      <c r="AT3" s="100">
        <v>2010</v>
      </c>
      <c r="AU3" s="6"/>
      <c r="AV3" s="6"/>
      <c r="AW3" s="97" t="s">
        <v>60</v>
      </c>
      <c r="AX3" s="6"/>
      <c r="AY3" s="6"/>
      <c r="AZ3" s="6"/>
      <c r="BA3" s="6"/>
      <c r="BB3" s="6"/>
      <c r="BC3" s="99" t="s">
        <v>59</v>
      </c>
      <c r="BD3" s="98">
        <v>2011</v>
      </c>
      <c r="BE3" s="6"/>
      <c r="BF3" s="6"/>
      <c r="BG3" s="97" t="s">
        <v>60</v>
      </c>
      <c r="BH3" s="6"/>
      <c r="BI3" s="6"/>
      <c r="BJ3" s="6"/>
      <c r="BK3" s="6"/>
      <c r="BL3" s="6"/>
      <c r="BM3" s="99" t="s">
        <v>59</v>
      </c>
      <c r="BN3" s="100">
        <v>2012</v>
      </c>
      <c r="BO3" s="6"/>
      <c r="BP3" s="97" t="s">
        <v>60</v>
      </c>
      <c r="BQ3" s="6"/>
      <c r="BR3" s="6"/>
      <c r="BS3" s="6"/>
      <c r="BT3" s="6"/>
      <c r="BU3" s="6"/>
      <c r="BV3" s="99" t="s">
        <v>59</v>
      </c>
      <c r="BW3" s="98">
        <v>2013</v>
      </c>
      <c r="BX3" s="6"/>
      <c r="BY3" s="97" t="s">
        <v>58</v>
      </c>
      <c r="BZ3" s="96"/>
      <c r="CA3" s="6"/>
      <c r="CB3" s="6"/>
      <c r="CC3" s="6"/>
      <c r="CD3" s="6"/>
      <c r="CE3" s="99" t="s">
        <v>59</v>
      </c>
      <c r="CF3" s="98">
        <v>2014</v>
      </c>
      <c r="CG3" s="6"/>
      <c r="CH3" s="97" t="s">
        <v>58</v>
      </c>
      <c r="CI3" s="96"/>
      <c r="CJ3" s="6"/>
      <c r="CK3" s="6"/>
      <c r="CL3" s="6"/>
    </row>
    <row r="4" spans="1:90" ht="15.75">
      <c r="A4" s="12"/>
      <c r="B4" s="12"/>
      <c r="C4" s="11"/>
      <c r="D4" s="6"/>
      <c r="E4" s="6"/>
      <c r="F4" s="6"/>
      <c r="G4" s="6"/>
      <c r="H4" s="10"/>
      <c r="I4" s="6"/>
      <c r="J4" s="6"/>
      <c r="K4" s="6"/>
      <c r="L4" s="6"/>
      <c r="M4" s="6"/>
      <c r="N4" s="93"/>
      <c r="O4" s="93"/>
      <c r="P4" s="93"/>
      <c r="Q4" s="93"/>
      <c r="R4" s="95"/>
      <c r="S4" s="93"/>
      <c r="T4" s="93"/>
      <c r="U4" s="93"/>
      <c r="V4" s="93"/>
      <c r="W4" s="93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</row>
    <row r="5" spans="1:90" ht="15.75">
      <c r="A5" s="12"/>
      <c r="B5" s="12"/>
      <c r="C5" s="11"/>
      <c r="D5" s="109" t="s">
        <v>57</v>
      </c>
      <c r="E5" s="105"/>
      <c r="F5" s="105"/>
      <c r="G5" s="106"/>
      <c r="H5" s="10"/>
      <c r="I5" s="88"/>
      <c r="J5" s="87" t="s">
        <v>56</v>
      </c>
      <c r="K5" s="87"/>
      <c r="L5" s="86"/>
      <c r="M5" s="10"/>
      <c r="N5" s="109" t="s">
        <v>57</v>
      </c>
      <c r="O5" s="105"/>
      <c r="P5" s="105"/>
      <c r="Q5" s="106"/>
      <c r="R5" s="10"/>
      <c r="S5" s="88"/>
      <c r="T5" s="87" t="s">
        <v>56</v>
      </c>
      <c r="U5" s="87"/>
      <c r="V5" s="87"/>
      <c r="W5" s="92"/>
      <c r="X5" s="105" t="s">
        <v>57</v>
      </c>
      <c r="Y5" s="105"/>
      <c r="Z5" s="105"/>
      <c r="AA5" s="106"/>
      <c r="AB5" s="10"/>
      <c r="AC5" s="88"/>
      <c r="AD5" s="87" t="s">
        <v>56</v>
      </c>
      <c r="AE5" s="87"/>
      <c r="AF5" s="86"/>
      <c r="AG5" s="10"/>
      <c r="AH5" s="104" t="s">
        <v>57</v>
      </c>
      <c r="AI5" s="105"/>
      <c r="AJ5" s="105"/>
      <c r="AK5" s="106"/>
      <c r="AL5" s="10"/>
      <c r="AM5" s="88"/>
      <c r="AN5" s="87" t="s">
        <v>56</v>
      </c>
      <c r="AO5" s="87"/>
      <c r="AP5" s="86"/>
      <c r="AQ5" s="91"/>
      <c r="AR5" s="105" t="s">
        <v>57</v>
      </c>
      <c r="AS5" s="105"/>
      <c r="AT5" s="105"/>
      <c r="AU5" s="106"/>
      <c r="AV5" s="10"/>
      <c r="AW5" s="88"/>
      <c r="AX5" s="87" t="s">
        <v>56</v>
      </c>
      <c r="AY5" s="87"/>
      <c r="AZ5" s="86"/>
      <c r="BA5" s="10"/>
      <c r="BB5" s="104" t="s">
        <v>57</v>
      </c>
      <c r="BC5" s="105"/>
      <c r="BD5" s="105"/>
      <c r="BE5" s="106"/>
      <c r="BF5" s="10"/>
      <c r="BG5" s="88"/>
      <c r="BH5" s="87" t="s">
        <v>56</v>
      </c>
      <c r="BI5" s="87"/>
      <c r="BJ5" s="86"/>
      <c r="BK5" s="90"/>
      <c r="BL5" s="105" t="s">
        <v>57</v>
      </c>
      <c r="BM5" s="105"/>
      <c r="BN5" s="105"/>
      <c r="BO5" s="106"/>
      <c r="BP5" s="88"/>
      <c r="BQ5" s="87" t="s">
        <v>56</v>
      </c>
      <c r="BR5" s="87"/>
      <c r="BS5" s="86"/>
      <c r="BT5" s="10"/>
      <c r="BU5" s="107" t="s">
        <v>57</v>
      </c>
      <c r="BV5" s="105"/>
      <c r="BW5" s="105"/>
      <c r="BX5" s="106"/>
      <c r="BY5" s="88"/>
      <c r="BZ5" s="87" t="s">
        <v>56</v>
      </c>
      <c r="CA5" s="87"/>
      <c r="CB5" s="86"/>
      <c r="CC5" s="89"/>
      <c r="CD5" s="107" t="s">
        <v>57</v>
      </c>
      <c r="CE5" s="105"/>
      <c r="CF5" s="105"/>
      <c r="CG5" s="106"/>
      <c r="CH5" s="88"/>
      <c r="CI5" s="87" t="s">
        <v>56</v>
      </c>
      <c r="CJ5" s="87"/>
      <c r="CK5" s="86"/>
      <c r="CL5" s="10"/>
    </row>
    <row r="6" spans="1:90" ht="31.5">
      <c r="A6" s="85" t="s">
        <v>55</v>
      </c>
      <c r="B6" s="84" t="s">
        <v>54</v>
      </c>
      <c r="C6" s="83" t="s">
        <v>53</v>
      </c>
      <c r="D6" s="66" t="s">
        <v>52</v>
      </c>
      <c r="E6" s="70" t="s">
        <v>51</v>
      </c>
      <c r="F6" s="70" t="s">
        <v>50</v>
      </c>
      <c r="G6" s="66" t="s">
        <v>49</v>
      </c>
      <c r="H6" s="78"/>
      <c r="I6" s="69" t="s">
        <v>52</v>
      </c>
      <c r="J6" s="68" t="s">
        <v>51</v>
      </c>
      <c r="K6" s="68" t="s">
        <v>50</v>
      </c>
      <c r="L6" s="67" t="s">
        <v>49</v>
      </c>
      <c r="M6" s="82" t="s">
        <v>48</v>
      </c>
      <c r="N6" s="66" t="s">
        <v>52</v>
      </c>
      <c r="O6" s="70" t="s">
        <v>51</v>
      </c>
      <c r="P6" s="70" t="s">
        <v>50</v>
      </c>
      <c r="Q6" s="66" t="s">
        <v>49</v>
      </c>
      <c r="R6" s="78"/>
      <c r="S6" s="69" t="s">
        <v>52</v>
      </c>
      <c r="T6" s="68" t="s">
        <v>51</v>
      </c>
      <c r="U6" s="68" t="s">
        <v>50</v>
      </c>
      <c r="V6" s="81" t="s">
        <v>49</v>
      </c>
      <c r="W6" s="80" t="s">
        <v>48</v>
      </c>
      <c r="X6" s="74" t="s">
        <v>52</v>
      </c>
      <c r="Y6" s="70" t="s">
        <v>51</v>
      </c>
      <c r="Z6" s="70" t="s">
        <v>50</v>
      </c>
      <c r="AA6" s="66" t="s">
        <v>49</v>
      </c>
      <c r="AB6" s="78"/>
      <c r="AC6" s="69" t="s">
        <v>52</v>
      </c>
      <c r="AD6" s="68" t="s">
        <v>51</v>
      </c>
      <c r="AE6" s="68" t="s">
        <v>50</v>
      </c>
      <c r="AF6" s="67" t="s">
        <v>49</v>
      </c>
      <c r="AG6" s="79" t="s">
        <v>48</v>
      </c>
      <c r="AH6" s="77" t="s">
        <v>52</v>
      </c>
      <c r="AI6" s="70" t="s">
        <v>51</v>
      </c>
      <c r="AJ6" s="70" t="s">
        <v>50</v>
      </c>
      <c r="AK6" s="66" t="s">
        <v>49</v>
      </c>
      <c r="AL6" s="78"/>
      <c r="AM6" s="69" t="s">
        <v>52</v>
      </c>
      <c r="AN6" s="68" t="s">
        <v>51</v>
      </c>
      <c r="AO6" s="68" t="s">
        <v>50</v>
      </c>
      <c r="AP6" s="67" t="s">
        <v>49</v>
      </c>
      <c r="AQ6" s="75" t="s">
        <v>48</v>
      </c>
      <c r="AR6" s="74" t="s">
        <v>52</v>
      </c>
      <c r="AS6" s="70" t="s">
        <v>51</v>
      </c>
      <c r="AT6" s="70" t="s">
        <v>50</v>
      </c>
      <c r="AU6" s="66" t="s">
        <v>49</v>
      </c>
      <c r="AV6" s="78"/>
      <c r="AW6" s="69" t="s">
        <v>52</v>
      </c>
      <c r="AX6" s="68" t="s">
        <v>51</v>
      </c>
      <c r="AY6" s="68" t="s">
        <v>50</v>
      </c>
      <c r="AZ6" s="67" t="s">
        <v>49</v>
      </c>
      <c r="BA6" s="73" t="s">
        <v>48</v>
      </c>
      <c r="BB6" s="77" t="s">
        <v>52</v>
      </c>
      <c r="BC6" s="70" t="s">
        <v>51</v>
      </c>
      <c r="BD6" s="70" t="s">
        <v>50</v>
      </c>
      <c r="BE6" s="73" t="s">
        <v>49</v>
      </c>
      <c r="BF6" s="76"/>
      <c r="BG6" s="67" t="s">
        <v>52</v>
      </c>
      <c r="BH6" s="68" t="s">
        <v>51</v>
      </c>
      <c r="BI6" s="68" t="s">
        <v>50</v>
      </c>
      <c r="BJ6" s="67" t="s">
        <v>49</v>
      </c>
      <c r="BK6" s="75" t="s">
        <v>48</v>
      </c>
      <c r="BL6" s="74" t="s">
        <v>52</v>
      </c>
      <c r="BM6" s="70" t="s">
        <v>51</v>
      </c>
      <c r="BN6" s="70" t="s">
        <v>50</v>
      </c>
      <c r="BO6" s="66" t="s">
        <v>49</v>
      </c>
      <c r="BP6" s="69" t="s">
        <v>52</v>
      </c>
      <c r="BQ6" s="68" t="s">
        <v>51</v>
      </c>
      <c r="BR6" s="68" t="s">
        <v>50</v>
      </c>
      <c r="BS6" s="67" t="s">
        <v>49</v>
      </c>
      <c r="BT6" s="73" t="s">
        <v>48</v>
      </c>
      <c r="BU6" s="71" t="s">
        <v>52</v>
      </c>
      <c r="BV6" s="70" t="s">
        <v>51</v>
      </c>
      <c r="BW6" s="70" t="s">
        <v>50</v>
      </c>
      <c r="BX6" s="66" t="s">
        <v>49</v>
      </c>
      <c r="BY6" s="69" t="s">
        <v>52</v>
      </c>
      <c r="BZ6" s="68" t="s">
        <v>51</v>
      </c>
      <c r="CA6" s="68" t="s">
        <v>50</v>
      </c>
      <c r="CB6" s="67" t="s">
        <v>49</v>
      </c>
      <c r="CC6" s="72" t="s">
        <v>48</v>
      </c>
      <c r="CD6" s="71" t="s">
        <v>52</v>
      </c>
      <c r="CE6" s="70" t="s">
        <v>51</v>
      </c>
      <c r="CF6" s="70" t="s">
        <v>50</v>
      </c>
      <c r="CG6" s="66" t="s">
        <v>49</v>
      </c>
      <c r="CH6" s="69" t="s">
        <v>52</v>
      </c>
      <c r="CI6" s="68" t="s">
        <v>51</v>
      </c>
      <c r="CJ6" s="68" t="s">
        <v>50</v>
      </c>
      <c r="CK6" s="67" t="s">
        <v>49</v>
      </c>
      <c r="CL6" s="66" t="s">
        <v>48</v>
      </c>
    </row>
    <row r="7" spans="1:90" ht="15.95" customHeight="1">
      <c r="A7" s="55">
        <v>12</v>
      </c>
      <c r="B7" s="55">
        <v>1611</v>
      </c>
      <c r="C7" s="58" t="s">
        <v>47</v>
      </c>
      <c r="D7" s="49">
        <v>2905</v>
      </c>
      <c r="E7" s="49"/>
      <c r="F7" s="49"/>
      <c r="G7" s="19">
        <f t="shared" ref="G7:G30" si="0">D7+E7-F7</f>
        <v>2905</v>
      </c>
      <c r="H7" s="57"/>
      <c r="I7" s="53"/>
      <c r="J7" s="49"/>
      <c r="K7" s="49"/>
      <c r="L7" s="19">
        <f t="shared" ref="L7:L30" si="1">I7+J7-K7</f>
        <v>0</v>
      </c>
      <c r="M7" s="50">
        <f t="shared" ref="M7:M49" si="2">G7-L7</f>
        <v>2905</v>
      </c>
      <c r="N7" s="49">
        <v>2905</v>
      </c>
      <c r="O7" s="49">
        <v>2090</v>
      </c>
      <c r="P7" s="49"/>
      <c r="Q7" s="19">
        <f t="shared" ref="Q7:Q49" si="3">N7+O7-P7</f>
        <v>4995</v>
      </c>
      <c r="R7" s="57"/>
      <c r="S7" s="53">
        <v>0</v>
      </c>
      <c r="T7" s="49"/>
      <c r="U7" s="49"/>
      <c r="V7" s="36">
        <f t="shared" ref="V7:V49" si="4">S7+T7-U7</f>
        <v>0</v>
      </c>
      <c r="W7" s="35">
        <f t="shared" ref="W7:W49" si="5">Q7-V7</f>
        <v>4995</v>
      </c>
      <c r="X7" s="53">
        <v>4995</v>
      </c>
      <c r="Y7" s="49">
        <v>15540</v>
      </c>
      <c r="Z7" s="49"/>
      <c r="AA7" s="19">
        <f t="shared" ref="AA7:AA49" si="6">X7+Y7-Z7</f>
        <v>20535</v>
      </c>
      <c r="AB7" s="57"/>
      <c r="AC7" s="53">
        <v>0</v>
      </c>
      <c r="AD7" s="49">
        <v>956</v>
      </c>
      <c r="AE7" s="49"/>
      <c r="AF7" s="19">
        <f t="shared" ref="AF7:AF49" si="7">AC7+AD7-AE7</f>
        <v>956</v>
      </c>
      <c r="AG7" s="31">
        <f t="shared" ref="AG7:AG49" si="8">AA7-AF7</f>
        <v>19579</v>
      </c>
      <c r="AH7" s="54">
        <v>20535</v>
      </c>
      <c r="AI7" s="49">
        <v>5230</v>
      </c>
      <c r="AJ7" s="49"/>
      <c r="AK7" s="19">
        <f t="shared" ref="AK7:AK49" si="9">AH7+AI7-AJ7</f>
        <v>25765</v>
      </c>
      <c r="AL7" s="57"/>
      <c r="AM7" s="53">
        <v>956</v>
      </c>
      <c r="AN7" s="49">
        <v>8296</v>
      </c>
      <c r="AO7" s="49"/>
      <c r="AP7" s="19">
        <f t="shared" ref="AP7:AP49" si="10">AM7+AN7-AO7</f>
        <v>9252</v>
      </c>
      <c r="AQ7" s="31">
        <f t="shared" ref="AQ7:AQ49" si="11">AK7-AP7</f>
        <v>16513</v>
      </c>
      <c r="AR7" s="53">
        <v>25765</v>
      </c>
      <c r="AS7" s="49">
        <v>2454</v>
      </c>
      <c r="AT7" s="49"/>
      <c r="AU7" s="19">
        <f t="shared" ref="AU7:AU49" si="12">AR7+AS7-AT7</f>
        <v>28219</v>
      </c>
      <c r="AV7" s="57"/>
      <c r="AW7" s="53">
        <v>9252</v>
      </c>
      <c r="AX7" s="49">
        <v>8381</v>
      </c>
      <c r="AY7" s="49"/>
      <c r="AZ7" s="19">
        <f t="shared" ref="AZ7:AZ49" si="13">AW7+AX7-AY7</f>
        <v>17633</v>
      </c>
      <c r="BA7" s="31">
        <f t="shared" ref="BA7:BA49" si="14">AU7-AZ7</f>
        <v>10586</v>
      </c>
      <c r="BB7" s="54">
        <v>28219</v>
      </c>
      <c r="BC7" s="49">
        <v>875</v>
      </c>
      <c r="BD7" s="49"/>
      <c r="BE7" s="19">
        <f t="shared" ref="BE7:BE49" si="15">BB7+BC7-BD7</f>
        <v>29094</v>
      </c>
      <c r="BF7" s="56"/>
      <c r="BG7" s="49">
        <v>17633</v>
      </c>
      <c r="BH7" s="49">
        <v>3417</v>
      </c>
      <c r="BI7" s="49"/>
      <c r="BJ7" s="19">
        <f t="shared" ref="BJ7:BJ49" si="16">BG7+BH7-BI7</f>
        <v>21050</v>
      </c>
      <c r="BK7" s="31">
        <f t="shared" ref="BK7:BK49" si="17">BE7-BJ7</f>
        <v>8044</v>
      </c>
      <c r="BL7" s="53">
        <v>29094</v>
      </c>
      <c r="BM7" s="49">
        <v>760</v>
      </c>
      <c r="BN7" s="49"/>
      <c r="BO7" s="19">
        <f t="shared" ref="BO7:BO49" si="18">BL7+BM7-BN7</f>
        <v>29854</v>
      </c>
      <c r="BP7" s="53">
        <v>21050</v>
      </c>
      <c r="BQ7" s="49">
        <v>3266</v>
      </c>
      <c r="BR7" s="49"/>
      <c r="BS7" s="19">
        <f t="shared" ref="BS7:BS49" si="19">BP7+BQ7-BR7</f>
        <v>24316</v>
      </c>
      <c r="BT7" s="31">
        <f t="shared" ref="BT7:BT49" si="20">BO7-BS7</f>
        <v>5538</v>
      </c>
      <c r="BU7" s="52">
        <v>29854</v>
      </c>
      <c r="BV7" s="49">
        <v>27500</v>
      </c>
      <c r="BW7" s="49"/>
      <c r="BX7" s="19">
        <f t="shared" ref="BX7:BX46" si="21">BU7+BV7-BW7</f>
        <v>57354</v>
      </c>
      <c r="BY7" s="53">
        <v>24316</v>
      </c>
      <c r="BZ7" s="49">
        <v>10115</v>
      </c>
      <c r="CA7" s="49"/>
      <c r="CB7" s="19">
        <f t="shared" ref="CB7:CB46" si="22">BY7+BZ7-CA7</f>
        <v>34431</v>
      </c>
      <c r="CC7" s="39">
        <f t="shared" ref="CC7:CC46" si="23">BX7-CB7</f>
        <v>22923</v>
      </c>
      <c r="CD7" s="52">
        <v>57354</v>
      </c>
      <c r="CE7" s="49">
        <v>4000</v>
      </c>
      <c r="CF7" s="49"/>
      <c r="CG7" s="19">
        <f t="shared" ref="CG7:CG46" si="24">CD7+CE7-CF7</f>
        <v>61354</v>
      </c>
      <c r="CH7" s="53">
        <v>28930</v>
      </c>
      <c r="CI7" s="49">
        <v>10515</v>
      </c>
      <c r="CJ7" s="49"/>
      <c r="CK7" s="19">
        <f t="shared" ref="CK7:CK49" si="25">CH7+CI7-CJ7</f>
        <v>39445</v>
      </c>
      <c r="CL7" s="39">
        <f t="shared" ref="CL7:CL48" si="26">CG7-CK7</f>
        <v>21909</v>
      </c>
    </row>
    <row r="8" spans="1:90" ht="15.95" customHeight="1">
      <c r="A8" s="55" t="s">
        <v>46</v>
      </c>
      <c r="B8" s="55">
        <v>1612</v>
      </c>
      <c r="C8" s="58" t="s">
        <v>45</v>
      </c>
      <c r="D8" s="49"/>
      <c r="E8" s="49"/>
      <c r="F8" s="49"/>
      <c r="G8" s="19">
        <f t="shared" si="0"/>
        <v>0</v>
      </c>
      <c r="H8" s="57"/>
      <c r="I8" s="53"/>
      <c r="J8" s="49"/>
      <c r="K8" s="49"/>
      <c r="L8" s="19">
        <f t="shared" si="1"/>
        <v>0</v>
      </c>
      <c r="M8" s="50">
        <f t="shared" si="2"/>
        <v>0</v>
      </c>
      <c r="N8" s="49">
        <v>0</v>
      </c>
      <c r="O8" s="49"/>
      <c r="P8" s="49"/>
      <c r="Q8" s="19">
        <f t="shared" si="3"/>
        <v>0</v>
      </c>
      <c r="R8" s="57"/>
      <c r="S8" s="53">
        <v>0</v>
      </c>
      <c r="T8" s="49"/>
      <c r="U8" s="49"/>
      <c r="V8" s="36">
        <f t="shared" si="4"/>
        <v>0</v>
      </c>
      <c r="W8" s="35">
        <f t="shared" si="5"/>
        <v>0</v>
      </c>
      <c r="X8" s="53">
        <v>0</v>
      </c>
      <c r="Y8" s="49"/>
      <c r="Z8" s="49"/>
      <c r="AA8" s="19">
        <f t="shared" si="6"/>
        <v>0</v>
      </c>
      <c r="AB8" s="57"/>
      <c r="AC8" s="53">
        <v>0</v>
      </c>
      <c r="AD8" s="49"/>
      <c r="AE8" s="49"/>
      <c r="AF8" s="19">
        <f t="shared" si="7"/>
        <v>0</v>
      </c>
      <c r="AG8" s="31">
        <f t="shared" si="8"/>
        <v>0</v>
      </c>
      <c r="AH8" s="54">
        <v>0</v>
      </c>
      <c r="AI8" s="49"/>
      <c r="AJ8" s="49"/>
      <c r="AK8" s="19">
        <f t="shared" si="9"/>
        <v>0</v>
      </c>
      <c r="AL8" s="57"/>
      <c r="AM8" s="53">
        <v>0</v>
      </c>
      <c r="AN8" s="49"/>
      <c r="AO8" s="49"/>
      <c r="AP8" s="19">
        <f t="shared" si="10"/>
        <v>0</v>
      </c>
      <c r="AQ8" s="31">
        <f t="shared" si="11"/>
        <v>0</v>
      </c>
      <c r="AR8" s="53">
        <v>0</v>
      </c>
      <c r="AS8" s="49"/>
      <c r="AT8" s="49"/>
      <c r="AU8" s="19">
        <f t="shared" si="12"/>
        <v>0</v>
      </c>
      <c r="AV8" s="57"/>
      <c r="AW8" s="53">
        <v>0</v>
      </c>
      <c r="AX8" s="49"/>
      <c r="AY8" s="49"/>
      <c r="AZ8" s="19">
        <f t="shared" si="13"/>
        <v>0</v>
      </c>
      <c r="BA8" s="31">
        <f t="shared" si="14"/>
        <v>0</v>
      </c>
      <c r="BB8" s="54">
        <v>0</v>
      </c>
      <c r="BC8" s="49"/>
      <c r="BD8" s="49"/>
      <c r="BE8" s="19">
        <f t="shared" si="15"/>
        <v>0</v>
      </c>
      <c r="BF8" s="56"/>
      <c r="BG8" s="49">
        <v>0</v>
      </c>
      <c r="BH8" s="49"/>
      <c r="BI8" s="49"/>
      <c r="BJ8" s="19">
        <f t="shared" si="16"/>
        <v>0</v>
      </c>
      <c r="BK8" s="31">
        <f t="shared" si="17"/>
        <v>0</v>
      </c>
      <c r="BL8" s="53">
        <v>0</v>
      </c>
      <c r="BM8" s="49"/>
      <c r="BN8" s="49"/>
      <c r="BO8" s="19">
        <f t="shared" si="18"/>
        <v>0</v>
      </c>
      <c r="BP8" s="53">
        <v>0</v>
      </c>
      <c r="BQ8" s="49"/>
      <c r="BR8" s="49"/>
      <c r="BS8" s="19">
        <f t="shared" si="19"/>
        <v>0</v>
      </c>
      <c r="BT8" s="31">
        <f t="shared" si="20"/>
        <v>0</v>
      </c>
      <c r="BU8" s="52">
        <v>0</v>
      </c>
      <c r="BV8" s="49"/>
      <c r="BW8" s="49"/>
      <c r="BX8" s="19">
        <f t="shared" si="21"/>
        <v>0</v>
      </c>
      <c r="BY8" s="53">
        <v>0</v>
      </c>
      <c r="BZ8" s="49"/>
      <c r="CA8" s="49"/>
      <c r="CB8" s="19">
        <f t="shared" si="22"/>
        <v>0</v>
      </c>
      <c r="CC8" s="39">
        <f t="shared" si="23"/>
        <v>0</v>
      </c>
      <c r="CD8" s="52">
        <v>0</v>
      </c>
      <c r="CE8" s="49"/>
      <c r="CF8" s="49"/>
      <c r="CG8" s="19">
        <f t="shared" si="24"/>
        <v>0</v>
      </c>
      <c r="CH8" s="53">
        <v>0</v>
      </c>
      <c r="CI8" s="49"/>
      <c r="CJ8" s="49"/>
      <c r="CK8" s="19">
        <f t="shared" si="25"/>
        <v>0</v>
      </c>
      <c r="CL8" s="39">
        <f t="shared" si="26"/>
        <v>0</v>
      </c>
    </row>
    <row r="9" spans="1:90" ht="15.95" customHeight="1">
      <c r="A9" s="62" t="s">
        <v>32</v>
      </c>
      <c r="B9" s="62">
        <v>1805</v>
      </c>
      <c r="C9" s="61" t="s">
        <v>31</v>
      </c>
      <c r="D9" s="49">
        <v>100000</v>
      </c>
      <c r="E9" s="49"/>
      <c r="F9" s="49"/>
      <c r="G9" s="19">
        <f t="shared" si="0"/>
        <v>100000</v>
      </c>
      <c r="H9" s="57"/>
      <c r="I9" s="53"/>
      <c r="J9" s="49"/>
      <c r="K9" s="49"/>
      <c r="L9" s="19">
        <f t="shared" si="1"/>
        <v>0</v>
      </c>
      <c r="M9" s="50">
        <f t="shared" si="2"/>
        <v>100000</v>
      </c>
      <c r="N9" s="49">
        <v>100000</v>
      </c>
      <c r="O9" s="49"/>
      <c r="P9" s="49"/>
      <c r="Q9" s="19">
        <f t="shared" si="3"/>
        <v>100000</v>
      </c>
      <c r="R9" s="57"/>
      <c r="S9" s="53">
        <v>0</v>
      </c>
      <c r="T9" s="49"/>
      <c r="U9" s="49"/>
      <c r="V9" s="36">
        <f t="shared" si="4"/>
        <v>0</v>
      </c>
      <c r="W9" s="35">
        <f t="shared" si="5"/>
        <v>100000</v>
      </c>
      <c r="X9" s="53">
        <v>100000</v>
      </c>
      <c r="Y9" s="49"/>
      <c r="Z9" s="49"/>
      <c r="AA9" s="19">
        <f t="shared" si="6"/>
        <v>100000</v>
      </c>
      <c r="AB9" s="57"/>
      <c r="AC9" s="53">
        <v>0</v>
      </c>
      <c r="AD9" s="49"/>
      <c r="AE9" s="49"/>
      <c r="AF9" s="19">
        <f t="shared" si="7"/>
        <v>0</v>
      </c>
      <c r="AG9" s="31">
        <f t="shared" si="8"/>
        <v>100000</v>
      </c>
      <c r="AH9" s="54">
        <v>100000</v>
      </c>
      <c r="AI9" s="49"/>
      <c r="AJ9" s="49"/>
      <c r="AK9" s="19">
        <f t="shared" si="9"/>
        <v>100000</v>
      </c>
      <c r="AL9" s="57"/>
      <c r="AM9" s="53">
        <v>0</v>
      </c>
      <c r="AN9" s="49"/>
      <c r="AO9" s="49"/>
      <c r="AP9" s="19">
        <f t="shared" si="10"/>
        <v>0</v>
      </c>
      <c r="AQ9" s="31">
        <f t="shared" si="11"/>
        <v>100000</v>
      </c>
      <c r="AR9" s="53">
        <v>100000</v>
      </c>
      <c r="AS9" s="49"/>
      <c r="AT9" s="49"/>
      <c r="AU9" s="19">
        <f t="shared" si="12"/>
        <v>100000</v>
      </c>
      <c r="AV9" s="57"/>
      <c r="AW9" s="53">
        <v>0</v>
      </c>
      <c r="AX9" s="49"/>
      <c r="AY9" s="49"/>
      <c r="AZ9" s="19">
        <f t="shared" si="13"/>
        <v>0</v>
      </c>
      <c r="BA9" s="31">
        <f t="shared" si="14"/>
        <v>100000</v>
      </c>
      <c r="BB9" s="54">
        <v>100000</v>
      </c>
      <c r="BC9" s="49"/>
      <c r="BD9" s="49"/>
      <c r="BE9" s="19">
        <f t="shared" si="15"/>
        <v>100000</v>
      </c>
      <c r="BF9" s="56"/>
      <c r="BG9" s="49">
        <v>0</v>
      </c>
      <c r="BH9" s="49"/>
      <c r="BI9" s="49"/>
      <c r="BJ9" s="19">
        <f t="shared" si="16"/>
        <v>0</v>
      </c>
      <c r="BK9" s="31">
        <f t="shared" si="17"/>
        <v>100000</v>
      </c>
      <c r="BL9" s="53">
        <v>100000</v>
      </c>
      <c r="BM9" s="49"/>
      <c r="BN9" s="49"/>
      <c r="BO9" s="19">
        <f t="shared" si="18"/>
        <v>100000</v>
      </c>
      <c r="BP9" s="53">
        <v>0</v>
      </c>
      <c r="BQ9" s="49"/>
      <c r="BR9" s="49"/>
      <c r="BS9" s="19">
        <f t="shared" si="19"/>
        <v>0</v>
      </c>
      <c r="BT9" s="31">
        <f t="shared" si="20"/>
        <v>100000</v>
      </c>
      <c r="BU9" s="52">
        <v>100000</v>
      </c>
      <c r="BV9" s="49"/>
      <c r="BW9" s="49"/>
      <c r="BX9" s="19">
        <f t="shared" si="21"/>
        <v>100000</v>
      </c>
      <c r="BY9" s="53">
        <v>0</v>
      </c>
      <c r="BZ9" s="49"/>
      <c r="CA9" s="49"/>
      <c r="CB9" s="19">
        <f t="shared" si="22"/>
        <v>0</v>
      </c>
      <c r="CC9" s="39">
        <f t="shared" si="23"/>
        <v>100000</v>
      </c>
      <c r="CD9" s="52">
        <v>100000</v>
      </c>
      <c r="CE9" s="49"/>
      <c r="CF9" s="49"/>
      <c r="CG9" s="19">
        <f t="shared" si="24"/>
        <v>100000</v>
      </c>
      <c r="CH9" s="53">
        <v>0</v>
      </c>
      <c r="CI9" s="49"/>
      <c r="CJ9" s="49"/>
      <c r="CK9" s="19">
        <f t="shared" si="25"/>
        <v>0</v>
      </c>
      <c r="CL9" s="39">
        <f t="shared" si="26"/>
        <v>100000</v>
      </c>
    </row>
    <row r="10" spans="1:90" ht="15.95" customHeight="1">
      <c r="A10" s="55">
        <v>47</v>
      </c>
      <c r="B10" s="55">
        <v>1808</v>
      </c>
      <c r="C10" s="58" t="s">
        <v>44</v>
      </c>
      <c r="D10" s="49">
        <v>817909</v>
      </c>
      <c r="E10" s="49"/>
      <c r="F10" s="49"/>
      <c r="G10" s="19">
        <f t="shared" si="0"/>
        <v>817909</v>
      </c>
      <c r="H10" s="57"/>
      <c r="I10" s="53">
        <v>658305</v>
      </c>
      <c r="J10" s="49">
        <v>8559</v>
      </c>
      <c r="K10" s="49"/>
      <c r="L10" s="19">
        <f t="shared" si="1"/>
        <v>666864</v>
      </c>
      <c r="M10" s="50">
        <f t="shared" si="2"/>
        <v>151045</v>
      </c>
      <c r="N10" s="49">
        <v>817909</v>
      </c>
      <c r="O10" s="49"/>
      <c r="P10" s="49"/>
      <c r="Q10" s="19">
        <f t="shared" si="3"/>
        <v>817909</v>
      </c>
      <c r="R10" s="57"/>
      <c r="S10" s="53">
        <v>666864</v>
      </c>
      <c r="T10" s="49">
        <v>9234.75</v>
      </c>
      <c r="U10" s="49"/>
      <c r="V10" s="36">
        <f t="shared" si="4"/>
        <v>676098.75</v>
      </c>
      <c r="W10" s="35">
        <f t="shared" si="5"/>
        <v>141810.25</v>
      </c>
      <c r="X10" s="53">
        <v>817909</v>
      </c>
      <c r="Y10" s="49"/>
      <c r="Z10" s="49"/>
      <c r="AA10" s="19">
        <f t="shared" si="6"/>
        <v>817909</v>
      </c>
      <c r="AB10" s="57"/>
      <c r="AC10" s="53">
        <v>676098.75</v>
      </c>
      <c r="AD10" s="49">
        <v>9234</v>
      </c>
      <c r="AE10" s="49"/>
      <c r="AF10" s="19">
        <f t="shared" si="7"/>
        <v>685332.75</v>
      </c>
      <c r="AG10" s="31">
        <f t="shared" si="8"/>
        <v>132576.25</v>
      </c>
      <c r="AH10" s="54">
        <v>817909</v>
      </c>
      <c r="AI10" s="49">
        <v>232</v>
      </c>
      <c r="AJ10" s="49"/>
      <c r="AK10" s="19">
        <f t="shared" si="9"/>
        <v>818141</v>
      </c>
      <c r="AL10" s="57"/>
      <c r="AM10" s="53">
        <v>685332.75</v>
      </c>
      <c r="AN10" s="49">
        <v>13621</v>
      </c>
      <c r="AO10" s="49"/>
      <c r="AP10" s="19">
        <f t="shared" si="10"/>
        <v>698953.75</v>
      </c>
      <c r="AQ10" s="31">
        <f t="shared" si="11"/>
        <v>119187.25</v>
      </c>
      <c r="AR10" s="53">
        <v>818141</v>
      </c>
      <c r="AS10" s="49">
        <v>1480</v>
      </c>
      <c r="AT10" s="49"/>
      <c r="AU10" s="19">
        <f t="shared" si="12"/>
        <v>819621</v>
      </c>
      <c r="AV10" s="57"/>
      <c r="AW10" s="53">
        <v>698953.75</v>
      </c>
      <c r="AX10" s="49">
        <v>14198</v>
      </c>
      <c r="AY10" s="49"/>
      <c r="AZ10" s="19">
        <f t="shared" si="13"/>
        <v>713151.75</v>
      </c>
      <c r="BA10" s="31">
        <f t="shared" si="14"/>
        <v>106469.25</v>
      </c>
      <c r="BB10" s="54">
        <v>819621</v>
      </c>
      <c r="BC10" s="49">
        <v>3756</v>
      </c>
      <c r="BD10" s="49"/>
      <c r="BE10" s="19">
        <f t="shared" si="15"/>
        <v>823377</v>
      </c>
      <c r="BF10" s="56"/>
      <c r="BG10" s="49">
        <v>713151.75</v>
      </c>
      <c r="BH10" s="49">
        <v>14497</v>
      </c>
      <c r="BI10" s="49"/>
      <c r="BJ10" s="19">
        <f t="shared" si="16"/>
        <v>727648.75</v>
      </c>
      <c r="BK10" s="31">
        <f t="shared" si="17"/>
        <v>95728.25</v>
      </c>
      <c r="BL10" s="53">
        <v>823377</v>
      </c>
      <c r="BM10" s="49"/>
      <c r="BN10" s="49"/>
      <c r="BO10" s="19">
        <f t="shared" si="18"/>
        <v>823377</v>
      </c>
      <c r="BP10" s="53">
        <v>727648.75</v>
      </c>
      <c r="BQ10" s="49">
        <v>14633</v>
      </c>
      <c r="BR10" s="49"/>
      <c r="BS10" s="19">
        <f t="shared" si="19"/>
        <v>742281.75</v>
      </c>
      <c r="BT10" s="31">
        <f t="shared" si="20"/>
        <v>81095.25</v>
      </c>
      <c r="BU10" s="52">
        <v>823377</v>
      </c>
      <c r="BV10" s="49">
        <v>2000</v>
      </c>
      <c r="BW10" s="49"/>
      <c r="BX10" s="19">
        <f t="shared" si="21"/>
        <v>825377</v>
      </c>
      <c r="BY10" s="53">
        <v>742281.75</v>
      </c>
      <c r="BZ10" s="49">
        <v>3483</v>
      </c>
      <c r="CA10" s="49"/>
      <c r="CB10" s="19">
        <f t="shared" si="22"/>
        <v>745764.75</v>
      </c>
      <c r="CC10" s="39">
        <f t="shared" si="23"/>
        <v>79612.25</v>
      </c>
      <c r="CD10" s="52">
        <v>825377</v>
      </c>
      <c r="CE10" s="49">
        <v>5000</v>
      </c>
      <c r="CF10" s="49"/>
      <c r="CG10" s="19">
        <f t="shared" si="24"/>
        <v>830377</v>
      </c>
      <c r="CH10" s="53">
        <v>757434.75</v>
      </c>
      <c r="CI10" s="49">
        <v>3523</v>
      </c>
      <c r="CJ10" s="49"/>
      <c r="CK10" s="19">
        <f t="shared" si="25"/>
        <v>760957.75</v>
      </c>
      <c r="CL10" s="39">
        <f t="shared" si="26"/>
        <v>69419.25</v>
      </c>
    </row>
    <row r="11" spans="1:90" ht="15.95" customHeight="1">
      <c r="A11" s="55">
        <v>13</v>
      </c>
      <c r="B11" s="55">
        <v>1810</v>
      </c>
      <c r="C11" s="58" t="s">
        <v>29</v>
      </c>
      <c r="D11" s="49"/>
      <c r="E11" s="49"/>
      <c r="F11" s="49"/>
      <c r="G11" s="19">
        <f t="shared" si="0"/>
        <v>0</v>
      </c>
      <c r="H11" s="57"/>
      <c r="I11" s="53"/>
      <c r="J11" s="49"/>
      <c r="K11" s="49"/>
      <c r="L11" s="19">
        <f t="shared" si="1"/>
        <v>0</v>
      </c>
      <c r="M11" s="50">
        <f t="shared" si="2"/>
        <v>0</v>
      </c>
      <c r="N11" s="49">
        <v>0</v>
      </c>
      <c r="O11" s="49"/>
      <c r="P11" s="49"/>
      <c r="Q11" s="19">
        <f t="shared" si="3"/>
        <v>0</v>
      </c>
      <c r="R11" s="57"/>
      <c r="S11" s="53">
        <v>0</v>
      </c>
      <c r="T11" s="49"/>
      <c r="U11" s="49"/>
      <c r="V11" s="36">
        <f t="shared" si="4"/>
        <v>0</v>
      </c>
      <c r="W11" s="35">
        <f t="shared" si="5"/>
        <v>0</v>
      </c>
      <c r="X11" s="53">
        <v>0</v>
      </c>
      <c r="Y11" s="49"/>
      <c r="Z11" s="49"/>
      <c r="AA11" s="19">
        <f t="shared" si="6"/>
        <v>0</v>
      </c>
      <c r="AB11" s="57"/>
      <c r="AC11" s="53">
        <v>0</v>
      </c>
      <c r="AD11" s="49"/>
      <c r="AE11" s="49"/>
      <c r="AF11" s="19">
        <f t="shared" si="7"/>
        <v>0</v>
      </c>
      <c r="AG11" s="31">
        <f t="shared" si="8"/>
        <v>0</v>
      </c>
      <c r="AH11" s="54">
        <v>0</v>
      </c>
      <c r="AI11" s="49"/>
      <c r="AJ11" s="49"/>
      <c r="AK11" s="19">
        <f t="shared" si="9"/>
        <v>0</v>
      </c>
      <c r="AL11" s="57"/>
      <c r="AM11" s="53">
        <v>0</v>
      </c>
      <c r="AN11" s="49"/>
      <c r="AO11" s="49"/>
      <c r="AP11" s="19">
        <f t="shared" si="10"/>
        <v>0</v>
      </c>
      <c r="AQ11" s="31">
        <f t="shared" si="11"/>
        <v>0</v>
      </c>
      <c r="AR11" s="53">
        <v>0</v>
      </c>
      <c r="AS11" s="49"/>
      <c r="AT11" s="49"/>
      <c r="AU11" s="19">
        <f t="shared" si="12"/>
        <v>0</v>
      </c>
      <c r="AV11" s="57"/>
      <c r="AW11" s="53">
        <v>0</v>
      </c>
      <c r="AX11" s="49"/>
      <c r="AY11" s="49"/>
      <c r="AZ11" s="19">
        <f t="shared" si="13"/>
        <v>0</v>
      </c>
      <c r="BA11" s="31">
        <f t="shared" si="14"/>
        <v>0</v>
      </c>
      <c r="BB11" s="54">
        <v>0</v>
      </c>
      <c r="BC11" s="49"/>
      <c r="BD11" s="49"/>
      <c r="BE11" s="19">
        <f t="shared" si="15"/>
        <v>0</v>
      </c>
      <c r="BF11" s="56"/>
      <c r="BG11" s="49">
        <v>0</v>
      </c>
      <c r="BH11" s="49"/>
      <c r="BI11" s="49"/>
      <c r="BJ11" s="19">
        <f t="shared" si="16"/>
        <v>0</v>
      </c>
      <c r="BK11" s="31">
        <f t="shared" si="17"/>
        <v>0</v>
      </c>
      <c r="BL11" s="53">
        <v>0</v>
      </c>
      <c r="BM11" s="49"/>
      <c r="BN11" s="49"/>
      <c r="BO11" s="19">
        <f t="shared" si="18"/>
        <v>0</v>
      </c>
      <c r="BP11" s="53">
        <v>0</v>
      </c>
      <c r="BQ11" s="49"/>
      <c r="BR11" s="49"/>
      <c r="BS11" s="19">
        <f t="shared" si="19"/>
        <v>0</v>
      </c>
      <c r="BT11" s="31">
        <f t="shared" si="20"/>
        <v>0</v>
      </c>
      <c r="BU11" s="52">
        <v>0</v>
      </c>
      <c r="BV11" s="49"/>
      <c r="BW11" s="49"/>
      <c r="BX11" s="19">
        <f t="shared" si="21"/>
        <v>0</v>
      </c>
      <c r="BY11" s="53">
        <v>0</v>
      </c>
      <c r="BZ11" s="49"/>
      <c r="CA11" s="49"/>
      <c r="CB11" s="19">
        <f t="shared" si="22"/>
        <v>0</v>
      </c>
      <c r="CC11" s="39">
        <f t="shared" si="23"/>
        <v>0</v>
      </c>
      <c r="CD11" s="52">
        <v>0</v>
      </c>
      <c r="CE11" s="49"/>
      <c r="CF11" s="49"/>
      <c r="CG11" s="19">
        <f t="shared" si="24"/>
        <v>0</v>
      </c>
      <c r="CH11" s="53">
        <v>0</v>
      </c>
      <c r="CI11" s="49"/>
      <c r="CJ11" s="49"/>
      <c r="CK11" s="19">
        <f t="shared" si="25"/>
        <v>0</v>
      </c>
      <c r="CL11" s="39">
        <f t="shared" si="26"/>
        <v>0</v>
      </c>
    </row>
    <row r="12" spans="1:90" ht="15.95" customHeight="1">
      <c r="A12" s="55">
        <v>47</v>
      </c>
      <c r="B12" s="55">
        <v>1815</v>
      </c>
      <c r="C12" s="58" t="s">
        <v>43</v>
      </c>
      <c r="D12" s="49"/>
      <c r="E12" s="49"/>
      <c r="F12" s="49"/>
      <c r="G12" s="19">
        <f t="shared" si="0"/>
        <v>0</v>
      </c>
      <c r="H12" s="57"/>
      <c r="I12" s="53"/>
      <c r="J12" s="49"/>
      <c r="K12" s="49"/>
      <c r="L12" s="19">
        <f t="shared" si="1"/>
        <v>0</v>
      </c>
      <c r="M12" s="50">
        <f t="shared" si="2"/>
        <v>0</v>
      </c>
      <c r="N12" s="49">
        <v>0</v>
      </c>
      <c r="O12" s="49"/>
      <c r="P12" s="49"/>
      <c r="Q12" s="19">
        <f t="shared" si="3"/>
        <v>0</v>
      </c>
      <c r="R12" s="57"/>
      <c r="S12" s="53">
        <v>0</v>
      </c>
      <c r="T12" s="49"/>
      <c r="U12" s="49"/>
      <c r="V12" s="36">
        <f t="shared" si="4"/>
        <v>0</v>
      </c>
      <c r="W12" s="35">
        <f t="shared" si="5"/>
        <v>0</v>
      </c>
      <c r="X12" s="53">
        <v>0</v>
      </c>
      <c r="Y12" s="49"/>
      <c r="Z12" s="49"/>
      <c r="AA12" s="19">
        <f t="shared" si="6"/>
        <v>0</v>
      </c>
      <c r="AB12" s="57"/>
      <c r="AC12" s="53">
        <v>0</v>
      </c>
      <c r="AD12" s="49"/>
      <c r="AE12" s="49"/>
      <c r="AF12" s="19">
        <f t="shared" si="7"/>
        <v>0</v>
      </c>
      <c r="AG12" s="31">
        <f t="shared" si="8"/>
        <v>0</v>
      </c>
      <c r="AH12" s="54">
        <v>0</v>
      </c>
      <c r="AI12" s="49"/>
      <c r="AJ12" s="49"/>
      <c r="AK12" s="19">
        <f t="shared" si="9"/>
        <v>0</v>
      </c>
      <c r="AL12" s="57"/>
      <c r="AM12" s="53">
        <v>0</v>
      </c>
      <c r="AN12" s="49"/>
      <c r="AO12" s="49"/>
      <c r="AP12" s="19">
        <f t="shared" si="10"/>
        <v>0</v>
      </c>
      <c r="AQ12" s="31">
        <f t="shared" si="11"/>
        <v>0</v>
      </c>
      <c r="AR12" s="53">
        <v>0</v>
      </c>
      <c r="AS12" s="49"/>
      <c r="AT12" s="49"/>
      <c r="AU12" s="19">
        <f t="shared" si="12"/>
        <v>0</v>
      </c>
      <c r="AV12" s="57"/>
      <c r="AW12" s="53">
        <v>0</v>
      </c>
      <c r="AX12" s="49"/>
      <c r="AY12" s="49"/>
      <c r="AZ12" s="19">
        <f t="shared" si="13"/>
        <v>0</v>
      </c>
      <c r="BA12" s="31">
        <f t="shared" si="14"/>
        <v>0</v>
      </c>
      <c r="BB12" s="54">
        <v>0</v>
      </c>
      <c r="BC12" s="49"/>
      <c r="BD12" s="49"/>
      <c r="BE12" s="19">
        <f t="shared" si="15"/>
        <v>0</v>
      </c>
      <c r="BF12" s="56"/>
      <c r="BG12" s="49">
        <v>0</v>
      </c>
      <c r="BH12" s="49"/>
      <c r="BI12" s="49"/>
      <c r="BJ12" s="19">
        <f t="shared" si="16"/>
        <v>0</v>
      </c>
      <c r="BK12" s="31">
        <f t="shared" si="17"/>
        <v>0</v>
      </c>
      <c r="BL12" s="53">
        <v>1076223</v>
      </c>
      <c r="BM12" s="49"/>
      <c r="BN12" s="49"/>
      <c r="BO12" s="19">
        <f t="shared" si="18"/>
        <v>1076223</v>
      </c>
      <c r="BP12" s="53">
        <v>911792</v>
      </c>
      <c r="BQ12" s="49">
        <v>26133</v>
      </c>
      <c r="BR12" s="49"/>
      <c r="BS12" s="19">
        <f t="shared" si="19"/>
        <v>937925</v>
      </c>
      <c r="BT12" s="31">
        <f t="shared" si="20"/>
        <v>138298</v>
      </c>
      <c r="BU12" s="52">
        <v>1076223</v>
      </c>
      <c r="BV12" s="49">
        <v>2000</v>
      </c>
      <c r="BW12" s="49"/>
      <c r="BX12" s="19">
        <f t="shared" si="21"/>
        <v>1078223</v>
      </c>
      <c r="BY12" s="53">
        <v>937925</v>
      </c>
      <c r="BZ12" s="49">
        <v>6618</v>
      </c>
      <c r="CA12" s="49"/>
      <c r="CB12" s="19">
        <f t="shared" si="22"/>
        <v>944543</v>
      </c>
      <c r="CC12" s="39">
        <f t="shared" si="23"/>
        <v>133680</v>
      </c>
      <c r="CD12" s="52">
        <v>1078223</v>
      </c>
      <c r="CE12" s="49"/>
      <c r="CF12" s="49"/>
      <c r="CG12" s="19">
        <f t="shared" si="24"/>
        <v>1078223</v>
      </c>
      <c r="CH12" s="53">
        <v>964099</v>
      </c>
      <c r="CI12" s="49">
        <v>6618</v>
      </c>
      <c r="CJ12" s="49"/>
      <c r="CK12" s="19">
        <f t="shared" si="25"/>
        <v>970717</v>
      </c>
      <c r="CL12" s="39">
        <f t="shared" si="26"/>
        <v>107506</v>
      </c>
    </row>
    <row r="13" spans="1:90" ht="15.95" customHeight="1">
      <c r="A13" s="55">
        <v>47</v>
      </c>
      <c r="B13" s="55">
        <v>1820</v>
      </c>
      <c r="C13" s="58" t="s">
        <v>42</v>
      </c>
      <c r="D13" s="49">
        <v>1047561</v>
      </c>
      <c r="E13" s="49">
        <v>18512</v>
      </c>
      <c r="F13" s="49"/>
      <c r="G13" s="19">
        <f t="shared" si="0"/>
        <v>1066073</v>
      </c>
      <c r="H13" s="57"/>
      <c r="I13" s="53">
        <v>755860</v>
      </c>
      <c r="J13" s="49">
        <v>25875</v>
      </c>
      <c r="K13" s="49"/>
      <c r="L13" s="19">
        <f t="shared" si="1"/>
        <v>781735</v>
      </c>
      <c r="M13" s="50">
        <f t="shared" si="2"/>
        <v>284338</v>
      </c>
      <c r="N13" s="49">
        <v>1066073</v>
      </c>
      <c r="O13" s="49"/>
      <c r="P13" s="49">
        <v>4750</v>
      </c>
      <c r="Q13" s="19">
        <f t="shared" si="3"/>
        <v>1061323</v>
      </c>
      <c r="R13" s="57"/>
      <c r="S13" s="53">
        <v>781735</v>
      </c>
      <c r="T13" s="49">
        <v>25756</v>
      </c>
      <c r="U13" s="49"/>
      <c r="V13" s="36">
        <f t="shared" si="4"/>
        <v>807491</v>
      </c>
      <c r="W13" s="35">
        <f t="shared" si="5"/>
        <v>253832</v>
      </c>
      <c r="X13" s="53">
        <v>1061323</v>
      </c>
      <c r="Y13" s="49">
        <v>10104</v>
      </c>
      <c r="Z13" s="49"/>
      <c r="AA13" s="19">
        <f t="shared" si="6"/>
        <v>1071427</v>
      </c>
      <c r="AB13" s="57"/>
      <c r="AC13" s="53">
        <v>807491</v>
      </c>
      <c r="AD13" s="49">
        <v>26009</v>
      </c>
      <c r="AE13" s="49"/>
      <c r="AF13" s="19">
        <f t="shared" si="7"/>
        <v>833500</v>
      </c>
      <c r="AG13" s="31">
        <f t="shared" si="8"/>
        <v>237927</v>
      </c>
      <c r="AH13" s="54">
        <v>1071427</v>
      </c>
      <c r="AI13" s="49">
        <v>477</v>
      </c>
      <c r="AJ13" s="49"/>
      <c r="AK13" s="19">
        <f t="shared" si="9"/>
        <v>1071904</v>
      </c>
      <c r="AL13" s="57"/>
      <c r="AM13" s="53">
        <v>833500</v>
      </c>
      <c r="AN13" s="49">
        <v>26025.599999999999</v>
      </c>
      <c r="AO13" s="49"/>
      <c r="AP13" s="19">
        <f t="shared" si="10"/>
        <v>859525.6</v>
      </c>
      <c r="AQ13" s="31">
        <f t="shared" si="11"/>
        <v>212378.40000000002</v>
      </c>
      <c r="AR13" s="53">
        <v>1071904</v>
      </c>
      <c r="AS13" s="49">
        <v>4319</v>
      </c>
      <c r="AT13" s="49"/>
      <c r="AU13" s="19">
        <f t="shared" si="12"/>
        <v>1076223</v>
      </c>
      <c r="AV13" s="57"/>
      <c r="AW13" s="53">
        <v>859525.6</v>
      </c>
      <c r="AX13" s="49">
        <v>26133</v>
      </c>
      <c r="AY13" s="49"/>
      <c r="AZ13" s="19">
        <f t="shared" si="13"/>
        <v>885658.6</v>
      </c>
      <c r="BA13" s="31">
        <f t="shared" si="14"/>
        <v>190564.40000000002</v>
      </c>
      <c r="BB13" s="54">
        <v>1076223</v>
      </c>
      <c r="BC13" s="49"/>
      <c r="BD13" s="49"/>
      <c r="BE13" s="19">
        <f t="shared" si="15"/>
        <v>1076223</v>
      </c>
      <c r="BF13" s="56"/>
      <c r="BG13" s="49">
        <v>885658.6</v>
      </c>
      <c r="BH13" s="49">
        <v>26133</v>
      </c>
      <c r="BI13" s="49"/>
      <c r="BJ13" s="19">
        <f t="shared" si="16"/>
        <v>911791.6</v>
      </c>
      <c r="BK13" s="31">
        <f t="shared" si="17"/>
        <v>164431.40000000002</v>
      </c>
      <c r="BL13" s="49"/>
      <c r="BM13" s="49"/>
      <c r="BN13" s="49"/>
      <c r="BO13" s="19">
        <f t="shared" si="18"/>
        <v>0</v>
      </c>
      <c r="BP13" s="53"/>
      <c r="BQ13" s="49"/>
      <c r="BR13" s="49"/>
      <c r="BS13" s="19">
        <f t="shared" si="19"/>
        <v>0</v>
      </c>
      <c r="BT13" s="31">
        <f t="shared" si="20"/>
        <v>0</v>
      </c>
      <c r="BU13" s="52">
        <v>0</v>
      </c>
      <c r="BV13" s="49"/>
      <c r="BW13" s="49"/>
      <c r="BX13" s="19">
        <f t="shared" si="21"/>
        <v>0</v>
      </c>
      <c r="BY13" s="53">
        <v>0</v>
      </c>
      <c r="BZ13" s="49"/>
      <c r="CA13" s="49"/>
      <c r="CB13" s="19">
        <f t="shared" si="22"/>
        <v>0</v>
      </c>
      <c r="CC13" s="39">
        <f t="shared" si="23"/>
        <v>0</v>
      </c>
      <c r="CD13" s="52">
        <v>0</v>
      </c>
      <c r="CE13" s="49"/>
      <c r="CF13" s="49"/>
      <c r="CG13" s="19">
        <f t="shared" si="24"/>
        <v>0</v>
      </c>
      <c r="CH13" s="53">
        <v>0</v>
      </c>
      <c r="CI13" s="49"/>
      <c r="CJ13" s="49"/>
      <c r="CK13" s="19">
        <f t="shared" si="25"/>
        <v>0</v>
      </c>
      <c r="CL13" s="39">
        <f t="shared" si="26"/>
        <v>0</v>
      </c>
    </row>
    <row r="14" spans="1:90" ht="15.95" customHeight="1">
      <c r="A14" s="55">
        <v>47</v>
      </c>
      <c r="B14" s="55">
        <v>1825</v>
      </c>
      <c r="C14" s="58" t="s">
        <v>41</v>
      </c>
      <c r="D14" s="49"/>
      <c r="E14" s="49">
        <v>8869</v>
      </c>
      <c r="F14" s="49"/>
      <c r="G14" s="19">
        <f t="shared" si="0"/>
        <v>8869</v>
      </c>
      <c r="H14" s="57"/>
      <c r="I14" s="53"/>
      <c r="J14" s="49"/>
      <c r="K14" s="49"/>
      <c r="L14" s="19">
        <f t="shared" si="1"/>
        <v>0</v>
      </c>
      <c r="M14" s="50">
        <f t="shared" si="2"/>
        <v>8869</v>
      </c>
      <c r="N14" s="49">
        <v>8869</v>
      </c>
      <c r="O14" s="49"/>
      <c r="P14" s="49"/>
      <c r="Q14" s="19">
        <f t="shared" si="3"/>
        <v>8869</v>
      </c>
      <c r="R14" s="57"/>
      <c r="S14" s="53">
        <v>0</v>
      </c>
      <c r="T14" s="49"/>
      <c r="U14" s="49"/>
      <c r="V14" s="36">
        <f t="shared" si="4"/>
        <v>0</v>
      </c>
      <c r="W14" s="35">
        <f t="shared" si="5"/>
        <v>8869</v>
      </c>
      <c r="X14" s="53">
        <v>8869</v>
      </c>
      <c r="Y14" s="49"/>
      <c r="Z14" s="49"/>
      <c r="AA14" s="19">
        <f t="shared" si="6"/>
        <v>8869</v>
      </c>
      <c r="AB14" s="57"/>
      <c r="AC14" s="53">
        <v>0</v>
      </c>
      <c r="AD14" s="49"/>
      <c r="AE14" s="49"/>
      <c r="AF14" s="19">
        <f t="shared" si="7"/>
        <v>0</v>
      </c>
      <c r="AG14" s="31">
        <f t="shared" si="8"/>
        <v>8869</v>
      </c>
      <c r="AH14" s="54">
        <v>8869</v>
      </c>
      <c r="AI14" s="49"/>
      <c r="AJ14" s="49"/>
      <c r="AK14" s="19">
        <f t="shared" si="9"/>
        <v>8869</v>
      </c>
      <c r="AL14" s="57"/>
      <c r="AM14" s="53">
        <v>0</v>
      </c>
      <c r="AN14" s="49"/>
      <c r="AO14" s="49"/>
      <c r="AP14" s="19">
        <f t="shared" si="10"/>
        <v>0</v>
      </c>
      <c r="AQ14" s="31">
        <f t="shared" si="11"/>
        <v>8869</v>
      </c>
      <c r="AR14" s="53">
        <v>8869</v>
      </c>
      <c r="AS14" s="49"/>
      <c r="AT14" s="49"/>
      <c r="AU14" s="19">
        <f t="shared" si="12"/>
        <v>8869</v>
      </c>
      <c r="AV14" s="57"/>
      <c r="AW14" s="53">
        <v>0</v>
      </c>
      <c r="AX14" s="49"/>
      <c r="AY14" s="49"/>
      <c r="AZ14" s="19">
        <f t="shared" si="13"/>
        <v>0</v>
      </c>
      <c r="BA14" s="31">
        <f t="shared" si="14"/>
        <v>8869</v>
      </c>
      <c r="BB14" s="54">
        <v>8869</v>
      </c>
      <c r="BC14" s="49">
        <v>696</v>
      </c>
      <c r="BD14" s="49"/>
      <c r="BE14" s="19">
        <f t="shared" si="15"/>
        <v>9565</v>
      </c>
      <c r="BF14" s="56"/>
      <c r="BG14" s="49">
        <v>0</v>
      </c>
      <c r="BH14" s="49"/>
      <c r="BI14" s="49"/>
      <c r="BJ14" s="19">
        <f t="shared" si="16"/>
        <v>0</v>
      </c>
      <c r="BK14" s="31">
        <f t="shared" si="17"/>
        <v>9565</v>
      </c>
      <c r="BL14" s="53">
        <v>9565</v>
      </c>
      <c r="BM14" s="49"/>
      <c r="BN14" s="49"/>
      <c r="BO14" s="19">
        <f t="shared" si="18"/>
        <v>9565</v>
      </c>
      <c r="BP14" s="53">
        <v>0</v>
      </c>
      <c r="BQ14" s="49"/>
      <c r="BR14" s="49"/>
      <c r="BS14" s="19">
        <f t="shared" si="19"/>
        <v>0</v>
      </c>
      <c r="BT14" s="31">
        <f t="shared" si="20"/>
        <v>9565</v>
      </c>
      <c r="BU14" s="52">
        <v>9565</v>
      </c>
      <c r="BV14" s="49">
        <v>2000</v>
      </c>
      <c r="BW14" s="49"/>
      <c r="BX14" s="19">
        <f t="shared" si="21"/>
        <v>11565</v>
      </c>
      <c r="BY14" s="53">
        <v>0</v>
      </c>
      <c r="BZ14" s="49">
        <v>1727.5</v>
      </c>
      <c r="CA14" s="49"/>
      <c r="CB14" s="19">
        <f t="shared" si="22"/>
        <v>1727.5</v>
      </c>
      <c r="CC14" s="39">
        <f t="shared" si="23"/>
        <v>9837.5</v>
      </c>
      <c r="CD14" s="52">
        <v>11565</v>
      </c>
      <c r="CE14" s="49">
        <v>2000</v>
      </c>
      <c r="CF14" s="49"/>
      <c r="CG14" s="19">
        <f t="shared" si="24"/>
        <v>13565</v>
      </c>
      <c r="CH14" s="53">
        <v>0</v>
      </c>
      <c r="CI14" s="49">
        <v>1794</v>
      </c>
      <c r="CJ14" s="49"/>
      <c r="CK14" s="19">
        <f t="shared" si="25"/>
        <v>1794</v>
      </c>
      <c r="CL14" s="39">
        <f t="shared" si="26"/>
        <v>11771</v>
      </c>
    </row>
    <row r="15" spans="1:90" ht="15.95" customHeight="1">
      <c r="A15" s="55">
        <v>47</v>
      </c>
      <c r="B15" s="55">
        <v>1830</v>
      </c>
      <c r="C15" s="58" t="s">
        <v>40</v>
      </c>
      <c r="D15" s="49">
        <v>4376905</v>
      </c>
      <c r="E15" s="49">
        <v>70755</v>
      </c>
      <c r="F15" s="49"/>
      <c r="G15" s="19">
        <f t="shared" si="0"/>
        <v>4447660</v>
      </c>
      <c r="H15" s="57"/>
      <c r="I15" s="53">
        <v>2657165</v>
      </c>
      <c r="J15" s="49">
        <v>205237</v>
      </c>
      <c r="K15" s="49"/>
      <c r="L15" s="19">
        <f t="shared" si="1"/>
        <v>2862402</v>
      </c>
      <c r="M15" s="50">
        <f t="shared" si="2"/>
        <v>1585258</v>
      </c>
      <c r="N15" s="49">
        <v>4447660</v>
      </c>
      <c r="O15" s="49">
        <v>73722</v>
      </c>
      <c r="P15" s="49"/>
      <c r="Q15" s="19">
        <f t="shared" si="3"/>
        <v>4521382</v>
      </c>
      <c r="R15" s="57"/>
      <c r="S15" s="53">
        <v>2862402</v>
      </c>
      <c r="T15" s="49">
        <v>209720</v>
      </c>
      <c r="U15" s="49"/>
      <c r="V15" s="36">
        <f t="shared" si="4"/>
        <v>3072122</v>
      </c>
      <c r="W15" s="35">
        <f t="shared" si="5"/>
        <v>1449260</v>
      </c>
      <c r="X15" s="53">
        <v>4521382</v>
      </c>
      <c r="Y15" s="49">
        <v>108677</v>
      </c>
      <c r="Z15" s="49"/>
      <c r="AA15" s="19">
        <f t="shared" si="6"/>
        <v>4630059</v>
      </c>
      <c r="AB15" s="57"/>
      <c r="AC15" s="53">
        <v>3072122</v>
      </c>
      <c r="AD15" s="49">
        <v>191193</v>
      </c>
      <c r="AE15" s="49"/>
      <c r="AF15" s="19">
        <f t="shared" si="7"/>
        <v>3263315</v>
      </c>
      <c r="AG15" s="31">
        <f t="shared" si="8"/>
        <v>1366744</v>
      </c>
      <c r="AH15" s="54">
        <v>4630059</v>
      </c>
      <c r="AI15" s="49">
        <v>103477</v>
      </c>
      <c r="AJ15" s="49"/>
      <c r="AK15" s="19">
        <f t="shared" si="9"/>
        <v>4733536</v>
      </c>
      <c r="AL15" s="57"/>
      <c r="AM15" s="53">
        <v>3263315</v>
      </c>
      <c r="AN15" s="49">
        <v>176098</v>
      </c>
      <c r="AO15" s="49"/>
      <c r="AP15" s="19">
        <f t="shared" si="10"/>
        <v>3439413</v>
      </c>
      <c r="AQ15" s="31">
        <f t="shared" si="11"/>
        <v>1294123</v>
      </c>
      <c r="AR15" s="53">
        <v>4733536</v>
      </c>
      <c r="AS15" s="49">
        <v>154615</v>
      </c>
      <c r="AT15" s="49"/>
      <c r="AU15" s="19">
        <f t="shared" si="12"/>
        <v>4888151</v>
      </c>
      <c r="AV15" s="57"/>
      <c r="AW15" s="53">
        <v>3439413</v>
      </c>
      <c r="AX15" s="49">
        <v>182303</v>
      </c>
      <c r="AY15" s="49"/>
      <c r="AZ15" s="19">
        <f t="shared" si="13"/>
        <v>3621716</v>
      </c>
      <c r="BA15" s="31">
        <f t="shared" si="14"/>
        <v>1266435</v>
      </c>
      <c r="BB15" s="54">
        <v>4888151</v>
      </c>
      <c r="BC15" s="49">
        <v>124298</v>
      </c>
      <c r="BD15" s="49"/>
      <c r="BE15" s="19">
        <f t="shared" si="15"/>
        <v>5012449</v>
      </c>
      <c r="BF15" s="56"/>
      <c r="BG15" s="49">
        <v>3621716</v>
      </c>
      <c r="BH15" s="49">
        <v>187275</v>
      </c>
      <c r="BI15" s="49"/>
      <c r="BJ15" s="19">
        <f t="shared" si="16"/>
        <v>3808991</v>
      </c>
      <c r="BK15" s="31">
        <f t="shared" si="17"/>
        <v>1203458</v>
      </c>
      <c r="BL15" s="53">
        <v>5012449</v>
      </c>
      <c r="BM15" s="49">
        <v>157180</v>
      </c>
      <c r="BN15" s="49"/>
      <c r="BO15" s="19">
        <f t="shared" si="18"/>
        <v>5169629</v>
      </c>
      <c r="BP15" s="53">
        <v>3808991</v>
      </c>
      <c r="BQ15" s="49">
        <v>176581</v>
      </c>
      <c r="BR15" s="49"/>
      <c r="BS15" s="19">
        <f t="shared" si="19"/>
        <v>3985572</v>
      </c>
      <c r="BT15" s="31">
        <f t="shared" si="20"/>
        <v>1184057</v>
      </c>
      <c r="BU15" s="52">
        <v>5169629</v>
      </c>
      <c r="BV15" s="49">
        <v>121891</v>
      </c>
      <c r="BW15" s="49"/>
      <c r="BX15" s="19">
        <f t="shared" si="21"/>
        <v>5291520</v>
      </c>
      <c r="BY15" s="53">
        <v>3985572</v>
      </c>
      <c r="BZ15" s="49">
        <v>37171.68</v>
      </c>
      <c r="CA15" s="49"/>
      <c r="CB15" s="19">
        <f t="shared" si="22"/>
        <v>4022743.68</v>
      </c>
      <c r="CC15" s="39">
        <f t="shared" si="23"/>
        <v>1268776.3199999998</v>
      </c>
      <c r="CD15" s="52">
        <v>5291520</v>
      </c>
      <c r="CE15" s="49">
        <v>424609</v>
      </c>
      <c r="CF15" s="49"/>
      <c r="CG15" s="19">
        <f t="shared" si="24"/>
        <v>5716129</v>
      </c>
      <c r="CH15" s="53">
        <v>4146419</v>
      </c>
      <c r="CI15" s="49">
        <v>41890</v>
      </c>
      <c r="CJ15" s="49"/>
      <c r="CK15" s="19">
        <f t="shared" si="25"/>
        <v>4188309</v>
      </c>
      <c r="CL15" s="39">
        <f t="shared" si="26"/>
        <v>1527820</v>
      </c>
    </row>
    <row r="16" spans="1:90" ht="15.95" customHeight="1">
      <c r="A16" s="55">
        <v>47</v>
      </c>
      <c r="B16" s="55">
        <v>1835</v>
      </c>
      <c r="C16" s="58" t="s">
        <v>39</v>
      </c>
      <c r="D16" s="49">
        <v>312669</v>
      </c>
      <c r="E16" s="49">
        <v>41062</v>
      </c>
      <c r="F16" s="49"/>
      <c r="G16" s="19">
        <f t="shared" si="0"/>
        <v>353731</v>
      </c>
      <c r="H16" s="57"/>
      <c r="I16" s="53">
        <v>750</v>
      </c>
      <c r="J16" s="49"/>
      <c r="K16" s="49"/>
      <c r="L16" s="19">
        <f t="shared" si="1"/>
        <v>750</v>
      </c>
      <c r="M16" s="50">
        <f t="shared" si="2"/>
        <v>352981</v>
      </c>
      <c r="N16" s="49">
        <v>353731</v>
      </c>
      <c r="O16" s="49">
        <v>38368.49</v>
      </c>
      <c r="P16" s="49"/>
      <c r="Q16" s="19">
        <f t="shared" si="3"/>
        <v>392099.49</v>
      </c>
      <c r="R16" s="57"/>
      <c r="S16" s="53">
        <v>750</v>
      </c>
      <c r="T16" s="49"/>
      <c r="U16" s="49"/>
      <c r="V16" s="36">
        <f t="shared" si="4"/>
        <v>750</v>
      </c>
      <c r="W16" s="35">
        <f t="shared" si="5"/>
        <v>391349.49</v>
      </c>
      <c r="X16" s="53">
        <v>392099.49</v>
      </c>
      <c r="Y16" s="49">
        <v>3645</v>
      </c>
      <c r="Z16" s="49"/>
      <c r="AA16" s="19">
        <f t="shared" si="6"/>
        <v>395744.49</v>
      </c>
      <c r="AB16" s="57"/>
      <c r="AC16" s="53">
        <v>750</v>
      </c>
      <c r="AD16" s="49"/>
      <c r="AE16" s="49"/>
      <c r="AF16" s="19">
        <f t="shared" si="7"/>
        <v>750</v>
      </c>
      <c r="AG16" s="31">
        <f t="shared" si="8"/>
        <v>394994.49</v>
      </c>
      <c r="AH16" s="54">
        <v>395744.49</v>
      </c>
      <c r="AI16" s="49">
        <v>5062</v>
      </c>
      <c r="AJ16" s="49"/>
      <c r="AK16" s="19">
        <f t="shared" si="9"/>
        <v>400806.49</v>
      </c>
      <c r="AL16" s="57"/>
      <c r="AM16" s="53">
        <v>750</v>
      </c>
      <c r="AN16" s="49"/>
      <c r="AO16" s="49"/>
      <c r="AP16" s="19">
        <f t="shared" si="10"/>
        <v>750</v>
      </c>
      <c r="AQ16" s="31">
        <f t="shared" si="11"/>
        <v>400056.49</v>
      </c>
      <c r="AR16" s="53">
        <v>400806.49</v>
      </c>
      <c r="AS16" s="49">
        <v>503</v>
      </c>
      <c r="AT16" s="49"/>
      <c r="AU16" s="19">
        <f t="shared" si="12"/>
        <v>401309.49</v>
      </c>
      <c r="AV16" s="57"/>
      <c r="AW16" s="53">
        <v>750</v>
      </c>
      <c r="AX16" s="49"/>
      <c r="AY16" s="49"/>
      <c r="AZ16" s="19">
        <f t="shared" si="13"/>
        <v>750</v>
      </c>
      <c r="BA16" s="31">
        <f t="shared" si="14"/>
        <v>400559.49</v>
      </c>
      <c r="BB16" s="54">
        <v>401309.49</v>
      </c>
      <c r="BC16" s="49"/>
      <c r="BD16" s="49"/>
      <c r="BE16" s="19">
        <f t="shared" si="15"/>
        <v>401309.49</v>
      </c>
      <c r="BF16" s="56"/>
      <c r="BG16" s="49">
        <v>750</v>
      </c>
      <c r="BH16" s="49"/>
      <c r="BI16" s="49"/>
      <c r="BJ16" s="19">
        <f t="shared" si="16"/>
        <v>750</v>
      </c>
      <c r="BK16" s="31">
        <f t="shared" si="17"/>
        <v>400559.49</v>
      </c>
      <c r="BL16" s="53">
        <v>401309.49</v>
      </c>
      <c r="BM16" s="49"/>
      <c r="BN16" s="49"/>
      <c r="BO16" s="19">
        <f t="shared" si="18"/>
        <v>401309.49</v>
      </c>
      <c r="BP16" s="53">
        <v>750</v>
      </c>
      <c r="BQ16" s="49"/>
      <c r="BR16" s="49"/>
      <c r="BS16" s="19">
        <f t="shared" si="19"/>
        <v>750</v>
      </c>
      <c r="BT16" s="31">
        <f t="shared" si="20"/>
        <v>400559.49</v>
      </c>
      <c r="BU16" s="52">
        <v>401309.49</v>
      </c>
      <c r="BV16" s="49">
        <v>14500</v>
      </c>
      <c r="BW16" s="49"/>
      <c r="BX16" s="19">
        <f t="shared" si="21"/>
        <v>415809.49</v>
      </c>
      <c r="BY16" s="53">
        <v>750</v>
      </c>
      <c r="BZ16" s="49">
        <v>15647.74</v>
      </c>
      <c r="CA16" s="49"/>
      <c r="CB16" s="19">
        <f t="shared" si="22"/>
        <v>16397.739999999998</v>
      </c>
      <c r="CC16" s="39">
        <f t="shared" si="23"/>
        <v>399411.75</v>
      </c>
      <c r="CD16" s="52">
        <v>415809.49</v>
      </c>
      <c r="CE16" s="49">
        <v>51680</v>
      </c>
      <c r="CF16" s="49"/>
      <c r="CG16" s="19">
        <f t="shared" si="24"/>
        <v>467489.49</v>
      </c>
      <c r="CH16" s="53">
        <v>750</v>
      </c>
      <c r="CI16" s="49">
        <v>16078</v>
      </c>
      <c r="CJ16" s="49"/>
      <c r="CK16" s="19">
        <f t="shared" si="25"/>
        <v>16828</v>
      </c>
      <c r="CL16" s="39">
        <f t="shared" si="26"/>
        <v>450661.49</v>
      </c>
    </row>
    <row r="17" spans="1:90" ht="15.95" customHeight="1">
      <c r="A17" s="55">
        <v>47</v>
      </c>
      <c r="B17" s="55">
        <v>1840</v>
      </c>
      <c r="C17" s="58" t="s">
        <v>38</v>
      </c>
      <c r="D17" s="49">
        <v>2183</v>
      </c>
      <c r="E17" s="49"/>
      <c r="F17" s="49"/>
      <c r="G17" s="19">
        <f t="shared" si="0"/>
        <v>2183</v>
      </c>
      <c r="H17" s="57"/>
      <c r="I17" s="53"/>
      <c r="J17" s="49"/>
      <c r="K17" s="49"/>
      <c r="L17" s="19">
        <f t="shared" si="1"/>
        <v>0</v>
      </c>
      <c r="M17" s="50">
        <f t="shared" si="2"/>
        <v>2183</v>
      </c>
      <c r="N17" s="49">
        <v>2183</v>
      </c>
      <c r="O17" s="49"/>
      <c r="P17" s="49"/>
      <c r="Q17" s="19">
        <f t="shared" si="3"/>
        <v>2183</v>
      </c>
      <c r="R17" s="57"/>
      <c r="S17" s="53">
        <v>0</v>
      </c>
      <c r="T17" s="49"/>
      <c r="U17" s="49"/>
      <c r="V17" s="36">
        <f t="shared" si="4"/>
        <v>0</v>
      </c>
      <c r="W17" s="35">
        <f t="shared" si="5"/>
        <v>2183</v>
      </c>
      <c r="X17" s="53">
        <v>2183</v>
      </c>
      <c r="Y17" s="49"/>
      <c r="Z17" s="49"/>
      <c r="AA17" s="19">
        <f t="shared" si="6"/>
        <v>2183</v>
      </c>
      <c r="AB17" s="57"/>
      <c r="AC17" s="53">
        <v>0</v>
      </c>
      <c r="AD17" s="49"/>
      <c r="AE17" s="49"/>
      <c r="AF17" s="19">
        <f t="shared" si="7"/>
        <v>0</v>
      </c>
      <c r="AG17" s="31">
        <f t="shared" si="8"/>
        <v>2183</v>
      </c>
      <c r="AH17" s="54">
        <v>2183</v>
      </c>
      <c r="AI17" s="49"/>
      <c r="AJ17" s="49"/>
      <c r="AK17" s="19">
        <f t="shared" si="9"/>
        <v>2183</v>
      </c>
      <c r="AL17" s="57"/>
      <c r="AM17" s="53">
        <v>0</v>
      </c>
      <c r="AN17" s="49"/>
      <c r="AO17" s="49"/>
      <c r="AP17" s="19">
        <f t="shared" si="10"/>
        <v>0</v>
      </c>
      <c r="AQ17" s="31">
        <f t="shared" si="11"/>
        <v>2183</v>
      </c>
      <c r="AR17" s="53">
        <v>2183</v>
      </c>
      <c r="AS17" s="49"/>
      <c r="AT17" s="49"/>
      <c r="AU17" s="19">
        <f t="shared" si="12"/>
        <v>2183</v>
      </c>
      <c r="AV17" s="57"/>
      <c r="AW17" s="53">
        <v>0</v>
      </c>
      <c r="AX17" s="49"/>
      <c r="AY17" s="49"/>
      <c r="AZ17" s="19">
        <f t="shared" si="13"/>
        <v>0</v>
      </c>
      <c r="BA17" s="31">
        <f t="shared" si="14"/>
        <v>2183</v>
      </c>
      <c r="BB17" s="54">
        <v>2183</v>
      </c>
      <c r="BC17" s="49"/>
      <c r="BD17" s="49"/>
      <c r="BE17" s="19">
        <f t="shared" si="15"/>
        <v>2183</v>
      </c>
      <c r="BF17" s="56"/>
      <c r="BG17" s="49">
        <v>0</v>
      </c>
      <c r="BH17" s="49"/>
      <c r="BI17" s="49"/>
      <c r="BJ17" s="19">
        <f t="shared" si="16"/>
        <v>0</v>
      </c>
      <c r="BK17" s="31">
        <f t="shared" si="17"/>
        <v>2183</v>
      </c>
      <c r="BL17" s="53">
        <v>2183</v>
      </c>
      <c r="BM17" s="49"/>
      <c r="BN17" s="49"/>
      <c r="BO17" s="19">
        <f t="shared" si="18"/>
        <v>2183</v>
      </c>
      <c r="BP17" s="53">
        <v>0</v>
      </c>
      <c r="BQ17" s="49"/>
      <c r="BR17" s="49"/>
      <c r="BS17" s="19">
        <f t="shared" si="19"/>
        <v>0</v>
      </c>
      <c r="BT17" s="31">
        <f t="shared" si="20"/>
        <v>2183</v>
      </c>
      <c r="BU17" s="52">
        <v>2183</v>
      </c>
      <c r="BV17" s="49"/>
      <c r="BW17" s="49"/>
      <c r="BX17" s="19">
        <f t="shared" si="21"/>
        <v>2183</v>
      </c>
      <c r="BY17" s="53">
        <v>0</v>
      </c>
      <c r="BZ17" s="49">
        <v>54.58</v>
      </c>
      <c r="CA17" s="49"/>
      <c r="CB17" s="19">
        <f t="shared" si="22"/>
        <v>54.58</v>
      </c>
      <c r="CC17" s="39">
        <f t="shared" si="23"/>
        <v>2128.42</v>
      </c>
      <c r="CD17" s="52">
        <v>2183</v>
      </c>
      <c r="CE17" s="49">
        <v>27000</v>
      </c>
      <c r="CF17" s="49"/>
      <c r="CG17" s="19">
        <f t="shared" si="24"/>
        <v>29183</v>
      </c>
      <c r="CH17" s="53">
        <v>4004</v>
      </c>
      <c r="CI17" s="49">
        <v>280</v>
      </c>
      <c r="CJ17" s="49"/>
      <c r="CK17" s="19">
        <f t="shared" si="25"/>
        <v>4284</v>
      </c>
      <c r="CL17" s="39">
        <f t="shared" si="26"/>
        <v>24899</v>
      </c>
    </row>
    <row r="18" spans="1:90" ht="15.95" customHeight="1">
      <c r="A18" s="55">
        <v>47</v>
      </c>
      <c r="B18" s="55">
        <v>1845</v>
      </c>
      <c r="C18" s="58" t="s">
        <v>37</v>
      </c>
      <c r="D18" s="49">
        <v>36180</v>
      </c>
      <c r="E18" s="49">
        <v>6975</v>
      </c>
      <c r="F18" s="49"/>
      <c r="G18" s="19">
        <f t="shared" si="0"/>
        <v>43155</v>
      </c>
      <c r="H18" s="57"/>
      <c r="I18" s="53">
        <v>5371</v>
      </c>
      <c r="J18" s="49">
        <v>1814</v>
      </c>
      <c r="K18" s="49"/>
      <c r="L18" s="19">
        <f t="shared" si="1"/>
        <v>7185</v>
      </c>
      <c r="M18" s="50">
        <f t="shared" si="2"/>
        <v>35970</v>
      </c>
      <c r="N18" s="49">
        <v>43155</v>
      </c>
      <c r="O18" s="49">
        <v>9199.75</v>
      </c>
      <c r="P18" s="49"/>
      <c r="Q18" s="19">
        <f t="shared" si="3"/>
        <v>52354.75</v>
      </c>
      <c r="R18" s="57"/>
      <c r="S18" s="53">
        <v>7185</v>
      </c>
      <c r="T18" s="49">
        <v>2181</v>
      </c>
      <c r="U18" s="49"/>
      <c r="V18" s="36">
        <f t="shared" si="4"/>
        <v>9366</v>
      </c>
      <c r="W18" s="35">
        <f t="shared" si="5"/>
        <v>42988.75</v>
      </c>
      <c r="X18" s="53">
        <v>52354.75</v>
      </c>
      <c r="Y18" s="49">
        <v>13247</v>
      </c>
      <c r="Z18" s="49"/>
      <c r="AA18" s="19">
        <f t="shared" si="6"/>
        <v>65601.75</v>
      </c>
      <c r="AB18" s="57"/>
      <c r="AC18" s="53">
        <v>9366</v>
      </c>
      <c r="AD18" s="49">
        <v>2711</v>
      </c>
      <c r="AE18" s="49"/>
      <c r="AF18" s="19">
        <f t="shared" si="7"/>
        <v>12077</v>
      </c>
      <c r="AG18" s="31">
        <f t="shared" si="8"/>
        <v>53524.75</v>
      </c>
      <c r="AH18" s="54">
        <v>65601.75</v>
      </c>
      <c r="AI18" s="49">
        <v>6521</v>
      </c>
      <c r="AJ18" s="49"/>
      <c r="AK18" s="19">
        <f t="shared" si="9"/>
        <v>72122.75</v>
      </c>
      <c r="AL18" s="57"/>
      <c r="AM18" s="53">
        <v>12077</v>
      </c>
      <c r="AN18" s="49">
        <v>2972</v>
      </c>
      <c r="AO18" s="49"/>
      <c r="AP18" s="19">
        <f t="shared" si="10"/>
        <v>15049</v>
      </c>
      <c r="AQ18" s="31">
        <f t="shared" si="11"/>
        <v>57073.75</v>
      </c>
      <c r="AR18" s="53">
        <v>72122.75</v>
      </c>
      <c r="AS18" s="49">
        <v>11305</v>
      </c>
      <c r="AT18" s="49"/>
      <c r="AU18" s="19">
        <f t="shared" si="12"/>
        <v>83427.75</v>
      </c>
      <c r="AV18" s="57"/>
      <c r="AW18" s="53">
        <v>15049</v>
      </c>
      <c r="AX18" s="49">
        <v>3424.5</v>
      </c>
      <c r="AY18" s="49"/>
      <c r="AZ18" s="19">
        <f t="shared" si="13"/>
        <v>18473.5</v>
      </c>
      <c r="BA18" s="31">
        <f t="shared" si="14"/>
        <v>64954.25</v>
      </c>
      <c r="BB18" s="54">
        <v>83427.75</v>
      </c>
      <c r="BC18" s="49">
        <v>6511</v>
      </c>
      <c r="BD18" s="49"/>
      <c r="BE18" s="19">
        <f t="shared" si="15"/>
        <v>89938.75</v>
      </c>
      <c r="BF18" s="56"/>
      <c r="BG18" s="49">
        <v>18473.5</v>
      </c>
      <c r="BH18" s="49">
        <v>3685</v>
      </c>
      <c r="BI18" s="49"/>
      <c r="BJ18" s="19">
        <f t="shared" si="16"/>
        <v>22158.5</v>
      </c>
      <c r="BK18" s="31">
        <f t="shared" si="17"/>
        <v>67780.25</v>
      </c>
      <c r="BL18" s="53">
        <v>89938.75</v>
      </c>
      <c r="BM18" s="49">
        <v>8000</v>
      </c>
      <c r="BN18" s="49"/>
      <c r="BO18" s="19">
        <f t="shared" si="18"/>
        <v>97938.75</v>
      </c>
      <c r="BP18" s="53">
        <v>22158.5</v>
      </c>
      <c r="BQ18" s="49">
        <v>4005</v>
      </c>
      <c r="BR18" s="49"/>
      <c r="BS18" s="19">
        <f t="shared" si="19"/>
        <v>26163.5</v>
      </c>
      <c r="BT18" s="31">
        <f t="shared" si="20"/>
        <v>71775.25</v>
      </c>
      <c r="BU18" s="52">
        <v>97938.75</v>
      </c>
      <c r="BV18" s="49">
        <v>8769</v>
      </c>
      <c r="BW18" s="49"/>
      <c r="BX18" s="19">
        <f t="shared" si="21"/>
        <v>106707.75</v>
      </c>
      <c r="BY18" s="53">
        <v>26163.5</v>
      </c>
      <c r="BZ18" s="49">
        <v>5740</v>
      </c>
      <c r="CA18" s="49"/>
      <c r="CB18" s="19">
        <f t="shared" si="22"/>
        <v>31903.5</v>
      </c>
      <c r="CC18" s="39">
        <f t="shared" si="23"/>
        <v>74804.25</v>
      </c>
      <c r="CD18" s="52">
        <v>106707.75</v>
      </c>
      <c r="CE18" s="49">
        <v>18549</v>
      </c>
      <c r="CF18" s="49"/>
      <c r="CG18" s="19">
        <f t="shared" si="24"/>
        <v>125256.75</v>
      </c>
      <c r="CH18" s="53">
        <v>26163.5</v>
      </c>
      <c r="CI18" s="49">
        <v>5972</v>
      </c>
      <c r="CJ18" s="49"/>
      <c r="CK18" s="19">
        <f t="shared" si="25"/>
        <v>32135.5</v>
      </c>
      <c r="CL18" s="39">
        <f t="shared" si="26"/>
        <v>93121.25</v>
      </c>
    </row>
    <row r="19" spans="1:90" ht="15.95" customHeight="1">
      <c r="A19" s="55">
        <v>47</v>
      </c>
      <c r="B19" s="55">
        <v>1850</v>
      </c>
      <c r="C19" s="58" t="s">
        <v>36</v>
      </c>
      <c r="D19" s="49">
        <v>1105368</v>
      </c>
      <c r="E19" s="49">
        <v>19623.5</v>
      </c>
      <c r="F19" s="49"/>
      <c r="G19" s="19">
        <f t="shared" si="0"/>
        <v>1124991.5</v>
      </c>
      <c r="H19" s="57"/>
      <c r="I19" s="53">
        <v>758210</v>
      </c>
      <c r="J19" s="49">
        <v>43009</v>
      </c>
      <c r="K19" s="49"/>
      <c r="L19" s="19">
        <f t="shared" si="1"/>
        <v>801219</v>
      </c>
      <c r="M19" s="50">
        <f t="shared" si="2"/>
        <v>323772.5</v>
      </c>
      <c r="N19" s="49">
        <v>1124991.5</v>
      </c>
      <c r="O19" s="49">
        <v>40008</v>
      </c>
      <c r="P19" s="49"/>
      <c r="Q19" s="19">
        <f t="shared" si="3"/>
        <v>1164999.5</v>
      </c>
      <c r="R19" s="57"/>
      <c r="S19" s="53">
        <v>801219</v>
      </c>
      <c r="T19" s="49">
        <v>44897</v>
      </c>
      <c r="U19" s="49"/>
      <c r="V19" s="36">
        <f t="shared" si="4"/>
        <v>846116</v>
      </c>
      <c r="W19" s="35">
        <f t="shared" si="5"/>
        <v>318883.5</v>
      </c>
      <c r="X19" s="53">
        <v>1164999.5</v>
      </c>
      <c r="Y19" s="49">
        <v>17158</v>
      </c>
      <c r="Z19" s="49"/>
      <c r="AA19" s="19">
        <f t="shared" si="6"/>
        <v>1182157.5</v>
      </c>
      <c r="AB19" s="57"/>
      <c r="AC19" s="53">
        <v>846116</v>
      </c>
      <c r="AD19" s="49">
        <v>45583</v>
      </c>
      <c r="AE19" s="49"/>
      <c r="AF19" s="19">
        <f t="shared" si="7"/>
        <v>891699</v>
      </c>
      <c r="AG19" s="31">
        <f t="shared" si="8"/>
        <v>290458.5</v>
      </c>
      <c r="AH19" s="54">
        <v>1182157.5</v>
      </c>
      <c r="AI19" s="49">
        <v>41351</v>
      </c>
      <c r="AJ19" s="49"/>
      <c r="AK19" s="19">
        <f t="shared" si="9"/>
        <v>1223508.5</v>
      </c>
      <c r="AL19" s="57"/>
      <c r="AM19" s="53">
        <v>891699</v>
      </c>
      <c r="AN19" s="49">
        <v>46826</v>
      </c>
      <c r="AO19" s="49"/>
      <c r="AP19" s="19">
        <f t="shared" si="10"/>
        <v>938525</v>
      </c>
      <c r="AQ19" s="31">
        <f t="shared" si="11"/>
        <v>284983.5</v>
      </c>
      <c r="AR19" s="53">
        <v>1223508.5</v>
      </c>
      <c r="AS19" s="49">
        <v>289</v>
      </c>
      <c r="AT19" s="49">
        <v>15339</v>
      </c>
      <c r="AU19" s="19">
        <f t="shared" si="12"/>
        <v>1208458.5</v>
      </c>
      <c r="AV19" s="57"/>
      <c r="AW19" s="53">
        <v>938525</v>
      </c>
      <c r="AX19" s="49">
        <v>45150</v>
      </c>
      <c r="AY19" s="49">
        <v>14119</v>
      </c>
      <c r="AZ19" s="19">
        <f t="shared" si="13"/>
        <v>969556</v>
      </c>
      <c r="BA19" s="31">
        <f t="shared" si="14"/>
        <v>238902.5</v>
      </c>
      <c r="BB19" s="54">
        <v>1208458.5</v>
      </c>
      <c r="BC19" s="49">
        <v>2609</v>
      </c>
      <c r="BD19" s="49">
        <v>15329</v>
      </c>
      <c r="BE19" s="19">
        <f t="shared" si="15"/>
        <v>1195738.5</v>
      </c>
      <c r="BF19" s="56"/>
      <c r="BG19" s="49">
        <v>969556</v>
      </c>
      <c r="BH19" s="49">
        <v>37856</v>
      </c>
      <c r="BI19" s="49"/>
      <c r="BJ19" s="19">
        <f t="shared" si="16"/>
        <v>1007412</v>
      </c>
      <c r="BK19" s="31">
        <f t="shared" si="17"/>
        <v>188326.5</v>
      </c>
      <c r="BL19" s="53">
        <v>1195738.5</v>
      </c>
      <c r="BM19" s="49">
        <v>13634</v>
      </c>
      <c r="BN19" s="49"/>
      <c r="BO19" s="19">
        <f t="shared" si="18"/>
        <v>1209372.5</v>
      </c>
      <c r="BP19" s="53">
        <v>1007412</v>
      </c>
      <c r="BQ19" s="49">
        <v>30987</v>
      </c>
      <c r="BR19" s="49"/>
      <c r="BS19" s="19">
        <f t="shared" si="19"/>
        <v>1038399</v>
      </c>
      <c r="BT19" s="31">
        <f t="shared" si="20"/>
        <v>170973.5</v>
      </c>
      <c r="BU19" s="52">
        <v>1209372.5</v>
      </c>
      <c r="BV19" s="49">
        <v>15000</v>
      </c>
      <c r="BW19" s="49"/>
      <c r="BX19" s="19">
        <f t="shared" si="21"/>
        <v>1224372.5</v>
      </c>
      <c r="BY19" s="53">
        <v>1038399</v>
      </c>
      <c r="BZ19" s="49">
        <v>15627</v>
      </c>
      <c r="CA19" s="49"/>
      <c r="CB19" s="19">
        <f t="shared" si="22"/>
        <v>1054026</v>
      </c>
      <c r="CC19" s="39">
        <f t="shared" si="23"/>
        <v>170346.5</v>
      </c>
      <c r="CD19" s="52">
        <v>1224372.5</v>
      </c>
      <c r="CE19" s="49">
        <v>134228</v>
      </c>
      <c r="CF19" s="49"/>
      <c r="CG19" s="19">
        <f t="shared" si="24"/>
        <v>1358600.5</v>
      </c>
      <c r="CH19" s="53">
        <v>1063296</v>
      </c>
      <c r="CI19" s="49">
        <v>17305</v>
      </c>
      <c r="CJ19" s="49"/>
      <c r="CK19" s="19">
        <f t="shared" si="25"/>
        <v>1080601</v>
      </c>
      <c r="CL19" s="39">
        <f t="shared" si="26"/>
        <v>277999.5</v>
      </c>
    </row>
    <row r="20" spans="1:90" ht="15.95" customHeight="1">
      <c r="A20" s="55">
        <v>47</v>
      </c>
      <c r="B20" s="55">
        <v>1855</v>
      </c>
      <c r="C20" s="58" t="s">
        <v>35</v>
      </c>
      <c r="D20" s="49">
        <v>7197</v>
      </c>
      <c r="E20" s="49"/>
      <c r="F20" s="49"/>
      <c r="G20" s="19">
        <f t="shared" si="0"/>
        <v>7197</v>
      </c>
      <c r="H20" s="57"/>
      <c r="I20" s="53"/>
      <c r="J20" s="49"/>
      <c r="K20" s="49"/>
      <c r="L20" s="19">
        <f t="shared" si="1"/>
        <v>0</v>
      </c>
      <c r="M20" s="50">
        <f t="shared" si="2"/>
        <v>7197</v>
      </c>
      <c r="N20" s="49">
        <v>7197</v>
      </c>
      <c r="O20" s="49"/>
      <c r="P20" s="49"/>
      <c r="Q20" s="19">
        <f t="shared" si="3"/>
        <v>7197</v>
      </c>
      <c r="R20" s="57"/>
      <c r="S20" s="53">
        <v>0</v>
      </c>
      <c r="T20" s="49"/>
      <c r="U20" s="49"/>
      <c r="V20" s="36">
        <f t="shared" si="4"/>
        <v>0</v>
      </c>
      <c r="W20" s="35">
        <f t="shared" si="5"/>
        <v>7197</v>
      </c>
      <c r="X20" s="53">
        <v>7197</v>
      </c>
      <c r="Y20" s="49"/>
      <c r="Z20" s="49"/>
      <c r="AA20" s="19">
        <f t="shared" si="6"/>
        <v>7197</v>
      </c>
      <c r="AB20" s="57"/>
      <c r="AC20" s="53">
        <v>0</v>
      </c>
      <c r="AD20" s="49"/>
      <c r="AE20" s="49"/>
      <c r="AF20" s="19">
        <f t="shared" si="7"/>
        <v>0</v>
      </c>
      <c r="AG20" s="31">
        <f t="shared" si="8"/>
        <v>7197</v>
      </c>
      <c r="AH20" s="54">
        <v>7197</v>
      </c>
      <c r="AI20" s="49"/>
      <c r="AJ20" s="49"/>
      <c r="AK20" s="19">
        <f t="shared" si="9"/>
        <v>7197</v>
      </c>
      <c r="AL20" s="57"/>
      <c r="AM20" s="53">
        <v>0</v>
      </c>
      <c r="AN20" s="49"/>
      <c r="AO20" s="49"/>
      <c r="AP20" s="19">
        <f t="shared" si="10"/>
        <v>0</v>
      </c>
      <c r="AQ20" s="31">
        <f t="shared" si="11"/>
        <v>7197</v>
      </c>
      <c r="AR20" s="53">
        <v>7197</v>
      </c>
      <c r="AS20" s="49"/>
      <c r="AT20" s="49"/>
      <c r="AU20" s="19">
        <f t="shared" si="12"/>
        <v>7197</v>
      </c>
      <c r="AV20" s="57"/>
      <c r="AW20" s="53">
        <v>0</v>
      </c>
      <c r="AX20" s="49"/>
      <c r="AY20" s="49"/>
      <c r="AZ20" s="19">
        <f t="shared" si="13"/>
        <v>0</v>
      </c>
      <c r="BA20" s="31">
        <f t="shared" si="14"/>
        <v>7197</v>
      </c>
      <c r="BB20" s="54">
        <v>7197</v>
      </c>
      <c r="BC20" s="49"/>
      <c r="BD20" s="49"/>
      <c r="BE20" s="19">
        <f t="shared" si="15"/>
        <v>7197</v>
      </c>
      <c r="BF20" s="56"/>
      <c r="BG20" s="49">
        <v>0</v>
      </c>
      <c r="BH20" s="49"/>
      <c r="BI20" s="49"/>
      <c r="BJ20" s="19">
        <f t="shared" si="16"/>
        <v>0</v>
      </c>
      <c r="BK20" s="31">
        <f t="shared" si="17"/>
        <v>7197</v>
      </c>
      <c r="BL20" s="53">
        <v>7197</v>
      </c>
      <c r="BM20" s="49"/>
      <c r="BN20" s="49"/>
      <c r="BO20" s="19">
        <f t="shared" si="18"/>
        <v>7197</v>
      </c>
      <c r="BP20" s="53">
        <v>0</v>
      </c>
      <c r="BQ20" s="49"/>
      <c r="BR20" s="49"/>
      <c r="BS20" s="19">
        <f t="shared" si="19"/>
        <v>0</v>
      </c>
      <c r="BT20" s="31">
        <f t="shared" si="20"/>
        <v>7197</v>
      </c>
      <c r="BU20" s="52">
        <v>7197</v>
      </c>
      <c r="BV20" s="49">
        <v>2000</v>
      </c>
      <c r="BW20" s="49"/>
      <c r="BX20" s="19">
        <f t="shared" si="21"/>
        <v>9197</v>
      </c>
      <c r="BY20" s="53">
        <v>0</v>
      </c>
      <c r="BZ20" s="49">
        <v>1078</v>
      </c>
      <c r="CA20" s="49"/>
      <c r="CB20" s="19">
        <f t="shared" si="22"/>
        <v>1078</v>
      </c>
      <c r="CC20" s="39">
        <f t="shared" si="23"/>
        <v>8119</v>
      </c>
      <c r="CD20" s="52">
        <v>9197</v>
      </c>
      <c r="CE20" s="49">
        <v>4000</v>
      </c>
      <c r="CF20" s="49"/>
      <c r="CG20" s="19">
        <f t="shared" si="24"/>
        <v>13197</v>
      </c>
      <c r="CH20" s="53">
        <v>0</v>
      </c>
      <c r="CI20" s="49">
        <v>1128</v>
      </c>
      <c r="CJ20" s="49"/>
      <c r="CK20" s="19">
        <f t="shared" si="25"/>
        <v>1128</v>
      </c>
      <c r="CL20" s="39">
        <f t="shared" si="26"/>
        <v>12069</v>
      </c>
    </row>
    <row r="21" spans="1:90" ht="15.95" customHeight="1">
      <c r="A21" s="55">
        <v>47</v>
      </c>
      <c r="B21" s="55">
        <v>1860</v>
      </c>
      <c r="C21" s="58" t="s">
        <v>34</v>
      </c>
      <c r="D21" s="49">
        <v>351835</v>
      </c>
      <c r="E21" s="49">
        <v>30766</v>
      </c>
      <c r="F21" s="49"/>
      <c r="G21" s="19">
        <f t="shared" si="0"/>
        <v>382601</v>
      </c>
      <c r="H21" s="57"/>
      <c r="I21" s="53">
        <v>202470</v>
      </c>
      <c r="J21" s="49">
        <v>13755</v>
      </c>
      <c r="K21" s="49"/>
      <c r="L21" s="19">
        <f t="shared" si="1"/>
        <v>216225</v>
      </c>
      <c r="M21" s="50">
        <f t="shared" si="2"/>
        <v>166376</v>
      </c>
      <c r="N21" s="49">
        <v>382601</v>
      </c>
      <c r="O21" s="49">
        <v>6690</v>
      </c>
      <c r="P21" s="49"/>
      <c r="Q21" s="19">
        <f t="shared" si="3"/>
        <v>389291</v>
      </c>
      <c r="R21" s="57"/>
      <c r="S21" s="53">
        <v>216225</v>
      </c>
      <c r="T21" s="49">
        <v>14023</v>
      </c>
      <c r="U21" s="49"/>
      <c r="V21" s="36">
        <f t="shared" si="4"/>
        <v>230248</v>
      </c>
      <c r="W21" s="35">
        <f t="shared" si="5"/>
        <v>159043</v>
      </c>
      <c r="X21" s="53">
        <v>389291</v>
      </c>
      <c r="Y21" s="49">
        <v>1299</v>
      </c>
      <c r="Z21" s="49"/>
      <c r="AA21" s="19">
        <f t="shared" si="6"/>
        <v>390590</v>
      </c>
      <c r="AB21" s="57"/>
      <c r="AC21" s="53">
        <v>230248</v>
      </c>
      <c r="AD21" s="49">
        <v>14075</v>
      </c>
      <c r="AE21" s="49"/>
      <c r="AF21" s="19">
        <f t="shared" si="7"/>
        <v>244323</v>
      </c>
      <c r="AG21" s="31">
        <f t="shared" si="8"/>
        <v>146267</v>
      </c>
      <c r="AH21" s="54">
        <v>390590</v>
      </c>
      <c r="AI21" s="49">
        <v>1276</v>
      </c>
      <c r="AJ21" s="49"/>
      <c r="AK21" s="19">
        <f t="shared" si="9"/>
        <v>391866</v>
      </c>
      <c r="AL21" s="57"/>
      <c r="AM21" s="53">
        <v>244323</v>
      </c>
      <c r="AN21" s="49">
        <v>14126</v>
      </c>
      <c r="AO21" s="49"/>
      <c r="AP21" s="19">
        <f t="shared" si="10"/>
        <v>258449</v>
      </c>
      <c r="AQ21" s="31">
        <f t="shared" si="11"/>
        <v>133417</v>
      </c>
      <c r="AR21" s="53">
        <v>391866</v>
      </c>
      <c r="AS21" s="49"/>
      <c r="AT21" s="49"/>
      <c r="AU21" s="19">
        <f t="shared" si="12"/>
        <v>391866</v>
      </c>
      <c r="AV21" s="57"/>
      <c r="AW21" s="53">
        <v>258449</v>
      </c>
      <c r="AX21" s="49">
        <v>2844</v>
      </c>
      <c r="AY21" s="49"/>
      <c r="AZ21" s="19">
        <f t="shared" si="13"/>
        <v>261293</v>
      </c>
      <c r="BA21" s="31">
        <f t="shared" si="14"/>
        <v>130573</v>
      </c>
      <c r="BB21" s="54">
        <v>391866</v>
      </c>
      <c r="BC21" s="49"/>
      <c r="BD21" s="49"/>
      <c r="BE21" s="19">
        <f t="shared" si="15"/>
        <v>391866</v>
      </c>
      <c r="BF21" s="56"/>
      <c r="BG21" s="49">
        <v>261293</v>
      </c>
      <c r="BH21" s="49"/>
      <c r="BI21" s="49"/>
      <c r="BJ21" s="19">
        <f t="shared" si="16"/>
        <v>261293</v>
      </c>
      <c r="BK21" s="31">
        <f t="shared" si="17"/>
        <v>130573</v>
      </c>
      <c r="BL21" s="53">
        <v>391866</v>
      </c>
      <c r="BM21" s="49">
        <v>0</v>
      </c>
      <c r="BN21" s="49">
        <v>391866</v>
      </c>
      <c r="BO21" s="19">
        <f t="shared" si="18"/>
        <v>0</v>
      </c>
      <c r="BP21" s="53">
        <v>261293</v>
      </c>
      <c r="BQ21" s="49">
        <v>38356</v>
      </c>
      <c r="BR21" s="49">
        <v>299649.15000000002</v>
      </c>
      <c r="BS21" s="19">
        <f t="shared" si="19"/>
        <v>-0.15000000002328306</v>
      </c>
      <c r="BT21" s="31">
        <f t="shared" si="20"/>
        <v>0.15000000002328306</v>
      </c>
      <c r="BU21" s="52">
        <v>0</v>
      </c>
      <c r="BV21" s="49"/>
      <c r="BW21" s="49"/>
      <c r="BX21" s="19">
        <f t="shared" si="21"/>
        <v>0</v>
      </c>
      <c r="BY21" s="53">
        <v>-0.15000000002328306</v>
      </c>
      <c r="BZ21" s="49"/>
      <c r="CA21" s="49"/>
      <c r="CB21" s="19">
        <f t="shared" si="22"/>
        <v>-0.15000000002328306</v>
      </c>
      <c r="CC21" s="39">
        <f t="shared" si="23"/>
        <v>0.15000000002328306</v>
      </c>
      <c r="CD21" s="52">
        <v>0</v>
      </c>
      <c r="CE21" s="49"/>
      <c r="CF21" s="49"/>
      <c r="CG21" s="19">
        <f t="shared" si="24"/>
        <v>0</v>
      </c>
      <c r="CH21" s="53">
        <v>-0.15000000002328306</v>
      </c>
      <c r="CI21" s="49"/>
      <c r="CJ21" s="49"/>
      <c r="CK21" s="19">
        <f t="shared" si="25"/>
        <v>-0.15000000002328306</v>
      </c>
      <c r="CL21" s="39">
        <f t="shared" si="26"/>
        <v>0.15000000002328306</v>
      </c>
    </row>
    <row r="22" spans="1:90" ht="15.95" customHeight="1">
      <c r="A22" s="62">
        <v>47</v>
      </c>
      <c r="B22" s="62">
        <v>1860</v>
      </c>
      <c r="C22" s="61" t="s">
        <v>33</v>
      </c>
      <c r="D22" s="49"/>
      <c r="E22" s="49"/>
      <c r="F22" s="49"/>
      <c r="G22" s="19">
        <f t="shared" si="0"/>
        <v>0</v>
      </c>
      <c r="H22" s="57"/>
      <c r="I22" s="53"/>
      <c r="J22" s="49"/>
      <c r="K22" s="49"/>
      <c r="L22" s="19">
        <f t="shared" si="1"/>
        <v>0</v>
      </c>
      <c r="M22" s="50">
        <f t="shared" si="2"/>
        <v>0</v>
      </c>
      <c r="N22" s="49">
        <v>0</v>
      </c>
      <c r="O22" s="49"/>
      <c r="P22" s="49"/>
      <c r="Q22" s="19">
        <f t="shared" si="3"/>
        <v>0</v>
      </c>
      <c r="R22" s="57"/>
      <c r="S22" s="53">
        <v>0</v>
      </c>
      <c r="T22" s="49"/>
      <c r="U22" s="49"/>
      <c r="V22" s="36">
        <f t="shared" si="4"/>
        <v>0</v>
      </c>
      <c r="W22" s="35">
        <f t="shared" si="5"/>
        <v>0</v>
      </c>
      <c r="X22" s="53">
        <v>0</v>
      </c>
      <c r="Y22" s="49"/>
      <c r="Z22" s="49"/>
      <c r="AA22" s="19">
        <f t="shared" si="6"/>
        <v>0</v>
      </c>
      <c r="AB22" s="57"/>
      <c r="AC22" s="53">
        <v>0</v>
      </c>
      <c r="AD22" s="49"/>
      <c r="AE22" s="49"/>
      <c r="AF22" s="19">
        <f t="shared" si="7"/>
        <v>0</v>
      </c>
      <c r="AG22" s="31">
        <f t="shared" si="8"/>
        <v>0</v>
      </c>
      <c r="AH22" s="54">
        <v>0</v>
      </c>
      <c r="AI22" s="49"/>
      <c r="AJ22" s="49"/>
      <c r="AK22" s="19">
        <f t="shared" si="9"/>
        <v>0</v>
      </c>
      <c r="AL22" s="57"/>
      <c r="AM22" s="53">
        <v>0</v>
      </c>
      <c r="AN22" s="49"/>
      <c r="AO22" s="49"/>
      <c r="AP22" s="19">
        <f t="shared" si="10"/>
        <v>0</v>
      </c>
      <c r="AQ22" s="31">
        <f t="shared" si="11"/>
        <v>0</v>
      </c>
      <c r="AR22" s="53">
        <v>0</v>
      </c>
      <c r="AS22" s="49"/>
      <c r="AT22" s="49"/>
      <c r="AU22" s="19">
        <f t="shared" si="12"/>
        <v>0</v>
      </c>
      <c r="AV22" s="57"/>
      <c r="AW22" s="53">
        <v>0</v>
      </c>
      <c r="AX22" s="49"/>
      <c r="AY22" s="49"/>
      <c r="AZ22" s="19">
        <f t="shared" si="13"/>
        <v>0</v>
      </c>
      <c r="BA22" s="31">
        <f t="shared" si="14"/>
        <v>0</v>
      </c>
      <c r="BB22" s="54">
        <v>0</v>
      </c>
      <c r="BC22" s="49"/>
      <c r="BD22" s="49"/>
      <c r="BE22" s="19">
        <f t="shared" si="15"/>
        <v>0</v>
      </c>
      <c r="BF22" s="56"/>
      <c r="BG22" s="49">
        <v>0</v>
      </c>
      <c r="BH22" s="49"/>
      <c r="BI22" s="49"/>
      <c r="BJ22" s="19">
        <f t="shared" si="16"/>
        <v>0</v>
      </c>
      <c r="BK22" s="31">
        <f t="shared" si="17"/>
        <v>0</v>
      </c>
      <c r="BL22" s="53">
        <v>841418</v>
      </c>
      <c r="BM22" s="49"/>
      <c r="BN22" s="49"/>
      <c r="BO22" s="19">
        <f t="shared" si="18"/>
        <v>841418</v>
      </c>
      <c r="BP22" s="53"/>
      <c r="BQ22" s="49">
        <v>209763</v>
      </c>
      <c r="BR22" s="49"/>
      <c r="BS22" s="19">
        <f t="shared" si="19"/>
        <v>209763</v>
      </c>
      <c r="BT22" s="31">
        <f t="shared" si="20"/>
        <v>631655</v>
      </c>
      <c r="BU22" s="52">
        <v>841418</v>
      </c>
      <c r="BV22" s="49"/>
      <c r="BW22" s="49"/>
      <c r="BX22" s="19">
        <f t="shared" si="21"/>
        <v>841418</v>
      </c>
      <c r="BY22" s="53">
        <v>209763</v>
      </c>
      <c r="BZ22" s="49">
        <v>63165.5</v>
      </c>
      <c r="CA22" s="49"/>
      <c r="CB22" s="19">
        <f t="shared" si="22"/>
        <v>272928.5</v>
      </c>
      <c r="CC22" s="39">
        <f t="shared" si="23"/>
        <v>568489.5</v>
      </c>
      <c r="CD22" s="52">
        <v>841418</v>
      </c>
      <c r="CE22" s="49">
        <v>5750</v>
      </c>
      <c r="CF22" s="49"/>
      <c r="CG22" s="19">
        <f t="shared" si="24"/>
        <v>847168</v>
      </c>
      <c r="CH22" s="53">
        <v>265857</v>
      </c>
      <c r="CI22" s="49">
        <v>63357</v>
      </c>
      <c r="CJ22" s="49"/>
      <c r="CK22" s="19">
        <f t="shared" si="25"/>
        <v>329214</v>
      </c>
      <c r="CL22" s="39">
        <f t="shared" si="26"/>
        <v>517954</v>
      </c>
    </row>
    <row r="23" spans="1:90" ht="15.95" customHeight="1">
      <c r="A23" s="62" t="s">
        <v>32</v>
      </c>
      <c r="B23" s="62">
        <v>1905</v>
      </c>
      <c r="C23" s="61" t="s">
        <v>31</v>
      </c>
      <c r="D23" s="49"/>
      <c r="E23" s="49"/>
      <c r="F23" s="49"/>
      <c r="G23" s="19">
        <f t="shared" si="0"/>
        <v>0</v>
      </c>
      <c r="H23" s="57"/>
      <c r="I23" s="53"/>
      <c r="J23" s="49"/>
      <c r="K23" s="49"/>
      <c r="L23" s="19">
        <f t="shared" si="1"/>
        <v>0</v>
      </c>
      <c r="M23" s="50">
        <f t="shared" si="2"/>
        <v>0</v>
      </c>
      <c r="N23" s="49">
        <v>0</v>
      </c>
      <c r="O23" s="49"/>
      <c r="P23" s="49"/>
      <c r="Q23" s="19">
        <f t="shared" si="3"/>
        <v>0</v>
      </c>
      <c r="R23" s="57"/>
      <c r="S23" s="53">
        <v>0</v>
      </c>
      <c r="T23" s="49"/>
      <c r="U23" s="49"/>
      <c r="V23" s="36">
        <f t="shared" si="4"/>
        <v>0</v>
      </c>
      <c r="W23" s="35">
        <f t="shared" si="5"/>
        <v>0</v>
      </c>
      <c r="X23" s="53">
        <v>0</v>
      </c>
      <c r="Y23" s="49"/>
      <c r="Z23" s="49"/>
      <c r="AA23" s="19">
        <f t="shared" si="6"/>
        <v>0</v>
      </c>
      <c r="AB23" s="57"/>
      <c r="AC23" s="53">
        <v>0</v>
      </c>
      <c r="AD23" s="49"/>
      <c r="AE23" s="49"/>
      <c r="AF23" s="19">
        <f t="shared" si="7"/>
        <v>0</v>
      </c>
      <c r="AG23" s="31">
        <f t="shared" si="8"/>
        <v>0</v>
      </c>
      <c r="AH23" s="54">
        <v>0</v>
      </c>
      <c r="AI23" s="49"/>
      <c r="AJ23" s="49"/>
      <c r="AK23" s="19">
        <f t="shared" si="9"/>
        <v>0</v>
      </c>
      <c r="AL23" s="57"/>
      <c r="AM23" s="53">
        <v>0</v>
      </c>
      <c r="AN23" s="49"/>
      <c r="AO23" s="49"/>
      <c r="AP23" s="19">
        <f t="shared" si="10"/>
        <v>0</v>
      </c>
      <c r="AQ23" s="31">
        <f t="shared" si="11"/>
        <v>0</v>
      </c>
      <c r="AR23" s="53">
        <v>0</v>
      </c>
      <c r="AS23" s="49"/>
      <c r="AT23" s="49"/>
      <c r="AU23" s="19">
        <f t="shared" si="12"/>
        <v>0</v>
      </c>
      <c r="AV23" s="57"/>
      <c r="AW23" s="53">
        <v>0</v>
      </c>
      <c r="AX23" s="49"/>
      <c r="AY23" s="49"/>
      <c r="AZ23" s="19">
        <f t="shared" si="13"/>
        <v>0</v>
      </c>
      <c r="BA23" s="31">
        <f t="shared" si="14"/>
        <v>0</v>
      </c>
      <c r="BB23" s="54">
        <v>0</v>
      </c>
      <c r="BC23" s="49"/>
      <c r="BD23" s="49"/>
      <c r="BE23" s="19">
        <f t="shared" si="15"/>
        <v>0</v>
      </c>
      <c r="BF23" s="56"/>
      <c r="BG23" s="49">
        <v>0</v>
      </c>
      <c r="BH23" s="49"/>
      <c r="BI23" s="49"/>
      <c r="BJ23" s="19">
        <f t="shared" si="16"/>
        <v>0</v>
      </c>
      <c r="BK23" s="31">
        <f t="shared" si="17"/>
        <v>0</v>
      </c>
      <c r="BL23" s="53">
        <v>0</v>
      </c>
      <c r="BM23" s="49"/>
      <c r="BN23" s="49"/>
      <c r="BO23" s="19">
        <f t="shared" si="18"/>
        <v>0</v>
      </c>
      <c r="BP23" s="53">
        <v>0</v>
      </c>
      <c r="BQ23" s="49"/>
      <c r="BR23" s="49"/>
      <c r="BS23" s="19">
        <f t="shared" si="19"/>
        <v>0</v>
      </c>
      <c r="BT23" s="31">
        <f t="shared" si="20"/>
        <v>0</v>
      </c>
      <c r="BU23" s="52">
        <v>0</v>
      </c>
      <c r="BV23" s="49"/>
      <c r="BW23" s="49"/>
      <c r="BX23" s="19">
        <f t="shared" si="21"/>
        <v>0</v>
      </c>
      <c r="BY23" s="53">
        <v>0</v>
      </c>
      <c r="BZ23" s="49"/>
      <c r="CA23" s="49"/>
      <c r="CB23" s="19">
        <f t="shared" si="22"/>
        <v>0</v>
      </c>
      <c r="CC23" s="39">
        <f t="shared" si="23"/>
        <v>0</v>
      </c>
      <c r="CD23" s="52">
        <v>0</v>
      </c>
      <c r="CE23" s="49"/>
      <c r="CF23" s="49"/>
      <c r="CG23" s="19">
        <f t="shared" si="24"/>
        <v>0</v>
      </c>
      <c r="CH23" s="53">
        <v>0</v>
      </c>
      <c r="CI23" s="49"/>
      <c r="CJ23" s="49"/>
      <c r="CK23" s="19">
        <f t="shared" si="25"/>
        <v>0</v>
      </c>
      <c r="CL23" s="39">
        <f t="shared" si="26"/>
        <v>0</v>
      </c>
    </row>
    <row r="24" spans="1:90" ht="15.95" customHeight="1">
      <c r="A24" s="55">
        <v>47</v>
      </c>
      <c r="B24" s="55">
        <v>1908</v>
      </c>
      <c r="C24" s="58" t="s">
        <v>30</v>
      </c>
      <c r="D24" s="49">
        <v>250639</v>
      </c>
      <c r="E24" s="49"/>
      <c r="F24" s="49"/>
      <c r="G24" s="19">
        <f t="shared" si="0"/>
        <v>250639</v>
      </c>
      <c r="H24" s="57"/>
      <c r="I24" s="53">
        <v>250062</v>
      </c>
      <c r="J24" s="49">
        <v>727</v>
      </c>
      <c r="K24" s="49"/>
      <c r="L24" s="19">
        <f t="shared" si="1"/>
        <v>250789</v>
      </c>
      <c r="M24" s="50">
        <f t="shared" si="2"/>
        <v>-150</v>
      </c>
      <c r="N24" s="49">
        <v>250639</v>
      </c>
      <c r="O24" s="49">
        <v>16874</v>
      </c>
      <c r="P24" s="49"/>
      <c r="Q24" s="19">
        <f t="shared" si="3"/>
        <v>267513</v>
      </c>
      <c r="R24" s="57"/>
      <c r="S24" s="53">
        <v>250789</v>
      </c>
      <c r="T24" s="49">
        <v>727</v>
      </c>
      <c r="U24" s="49"/>
      <c r="V24" s="36">
        <f t="shared" si="4"/>
        <v>251516</v>
      </c>
      <c r="W24" s="35">
        <f t="shared" si="5"/>
        <v>15997</v>
      </c>
      <c r="X24" s="53">
        <v>267513</v>
      </c>
      <c r="Y24" s="49"/>
      <c r="Z24" s="49"/>
      <c r="AA24" s="19">
        <f t="shared" si="6"/>
        <v>267513</v>
      </c>
      <c r="AB24" s="57"/>
      <c r="AC24" s="53">
        <v>251516</v>
      </c>
      <c r="AD24" s="49">
        <v>727</v>
      </c>
      <c r="AE24" s="49"/>
      <c r="AF24" s="19">
        <f t="shared" si="7"/>
        <v>252243</v>
      </c>
      <c r="AG24" s="31">
        <f t="shared" si="8"/>
        <v>15270</v>
      </c>
      <c r="AH24" s="54">
        <v>267513</v>
      </c>
      <c r="AI24" s="49">
        <v>109440</v>
      </c>
      <c r="AJ24" s="49"/>
      <c r="AK24" s="19">
        <f t="shared" si="9"/>
        <v>376953</v>
      </c>
      <c r="AL24" s="57"/>
      <c r="AM24" s="53">
        <v>252243</v>
      </c>
      <c r="AN24" s="49">
        <v>726</v>
      </c>
      <c r="AO24" s="49"/>
      <c r="AP24" s="19">
        <f t="shared" si="10"/>
        <v>252969</v>
      </c>
      <c r="AQ24" s="31">
        <f t="shared" si="11"/>
        <v>123984</v>
      </c>
      <c r="AR24" s="53">
        <v>376953</v>
      </c>
      <c r="AS24" s="49">
        <v>13592</v>
      </c>
      <c r="AT24" s="49"/>
      <c r="AU24" s="19">
        <f t="shared" si="12"/>
        <v>390545</v>
      </c>
      <c r="AV24" s="57"/>
      <c r="AW24" s="53">
        <v>252969</v>
      </c>
      <c r="AX24" s="49">
        <v>218</v>
      </c>
      <c r="AY24" s="49"/>
      <c r="AZ24" s="19">
        <f t="shared" si="13"/>
        <v>253187</v>
      </c>
      <c r="BA24" s="31">
        <f t="shared" si="14"/>
        <v>137358</v>
      </c>
      <c r="BB24" s="54">
        <v>390545</v>
      </c>
      <c r="BC24" s="49">
        <v>3728</v>
      </c>
      <c r="BD24" s="49"/>
      <c r="BE24" s="19">
        <f t="shared" si="15"/>
        <v>394273</v>
      </c>
      <c r="BF24" s="56"/>
      <c r="BG24" s="49">
        <v>253187</v>
      </c>
      <c r="BH24" s="49">
        <v>206</v>
      </c>
      <c r="BI24" s="49"/>
      <c r="BJ24" s="19">
        <f t="shared" si="16"/>
        <v>253393</v>
      </c>
      <c r="BK24" s="31">
        <f t="shared" si="17"/>
        <v>140880</v>
      </c>
      <c r="BL24" s="53">
        <v>394273</v>
      </c>
      <c r="BM24" s="49">
        <v>10835</v>
      </c>
      <c r="BN24" s="49"/>
      <c r="BO24" s="19">
        <f t="shared" si="18"/>
        <v>405108</v>
      </c>
      <c r="BP24" s="53">
        <v>253393</v>
      </c>
      <c r="BQ24" s="49">
        <v>74</v>
      </c>
      <c r="BR24" s="49"/>
      <c r="BS24" s="19">
        <f t="shared" si="19"/>
        <v>253467</v>
      </c>
      <c r="BT24" s="31">
        <f t="shared" si="20"/>
        <v>151641</v>
      </c>
      <c r="BU24" s="52">
        <v>405108</v>
      </c>
      <c r="BV24" s="49">
        <v>24000</v>
      </c>
      <c r="BW24" s="49"/>
      <c r="BX24" s="19">
        <f t="shared" si="21"/>
        <v>429108</v>
      </c>
      <c r="BY24" s="53">
        <v>253467</v>
      </c>
      <c r="BZ24" s="49">
        <v>9265</v>
      </c>
      <c r="CA24" s="49"/>
      <c r="CB24" s="19">
        <f t="shared" si="22"/>
        <v>262732</v>
      </c>
      <c r="CC24" s="39">
        <f t="shared" si="23"/>
        <v>166376</v>
      </c>
      <c r="CD24" s="52">
        <v>429108</v>
      </c>
      <c r="CE24" s="49">
        <v>7500</v>
      </c>
      <c r="CF24" s="49"/>
      <c r="CG24" s="19">
        <f t="shared" si="24"/>
        <v>436608</v>
      </c>
      <c r="CH24" s="53">
        <v>253541</v>
      </c>
      <c r="CI24" s="49">
        <v>9359</v>
      </c>
      <c r="CJ24" s="49"/>
      <c r="CK24" s="19">
        <f t="shared" si="25"/>
        <v>262900</v>
      </c>
      <c r="CL24" s="39">
        <f t="shared" si="26"/>
        <v>173708</v>
      </c>
    </row>
    <row r="25" spans="1:90" ht="15.95" customHeight="1">
      <c r="A25" s="55">
        <v>13</v>
      </c>
      <c r="B25" s="55">
        <v>1910</v>
      </c>
      <c r="C25" s="58" t="s">
        <v>29</v>
      </c>
      <c r="D25" s="49">
        <v>10507</v>
      </c>
      <c r="E25" s="49"/>
      <c r="F25" s="49"/>
      <c r="G25" s="19">
        <f t="shared" si="0"/>
        <v>10507</v>
      </c>
      <c r="H25" s="57"/>
      <c r="I25" s="53">
        <v>3345</v>
      </c>
      <c r="J25" s="49">
        <v>2102</v>
      </c>
      <c r="K25" s="49"/>
      <c r="L25" s="19">
        <f t="shared" si="1"/>
        <v>5447</v>
      </c>
      <c r="M25" s="50">
        <f t="shared" si="2"/>
        <v>5060</v>
      </c>
      <c r="N25" s="49">
        <v>10507</v>
      </c>
      <c r="O25" s="49"/>
      <c r="P25" s="49"/>
      <c r="Q25" s="19">
        <f t="shared" si="3"/>
        <v>10507</v>
      </c>
      <c r="R25" s="57"/>
      <c r="S25" s="53">
        <v>5447</v>
      </c>
      <c r="T25" s="49">
        <v>2101</v>
      </c>
      <c r="U25" s="49"/>
      <c r="V25" s="36">
        <f t="shared" si="4"/>
        <v>7548</v>
      </c>
      <c r="W25" s="35">
        <f t="shared" si="5"/>
        <v>2959</v>
      </c>
      <c r="X25" s="53">
        <v>10507</v>
      </c>
      <c r="Y25" s="49"/>
      <c r="Z25" s="49"/>
      <c r="AA25" s="19">
        <f t="shared" si="6"/>
        <v>10507</v>
      </c>
      <c r="AB25" s="57"/>
      <c r="AC25" s="53">
        <v>7548</v>
      </c>
      <c r="AD25" s="49">
        <v>2101</v>
      </c>
      <c r="AE25" s="49"/>
      <c r="AF25" s="19">
        <f t="shared" si="7"/>
        <v>9649</v>
      </c>
      <c r="AG25" s="31">
        <f t="shared" si="8"/>
        <v>858</v>
      </c>
      <c r="AH25" s="54">
        <v>10507</v>
      </c>
      <c r="AI25" s="49">
        <v>149</v>
      </c>
      <c r="AJ25" s="49"/>
      <c r="AK25" s="19">
        <f t="shared" si="9"/>
        <v>10656</v>
      </c>
      <c r="AL25" s="57"/>
      <c r="AM25" s="53">
        <v>9649</v>
      </c>
      <c r="AN25" s="49">
        <v>888</v>
      </c>
      <c r="AO25" s="49"/>
      <c r="AP25" s="19">
        <f t="shared" si="10"/>
        <v>10537</v>
      </c>
      <c r="AQ25" s="31">
        <f t="shared" si="11"/>
        <v>119</v>
      </c>
      <c r="AR25" s="53">
        <v>10656</v>
      </c>
      <c r="AS25" s="49">
        <v>75466</v>
      </c>
      <c r="AT25" s="49"/>
      <c r="AU25" s="19">
        <f t="shared" si="12"/>
        <v>86122</v>
      </c>
      <c r="AV25" s="57"/>
      <c r="AW25" s="53">
        <v>10537</v>
      </c>
      <c r="AX25" s="49">
        <v>2545</v>
      </c>
      <c r="AY25" s="49"/>
      <c r="AZ25" s="19">
        <f t="shared" si="13"/>
        <v>13082</v>
      </c>
      <c r="BA25" s="31">
        <f t="shared" si="14"/>
        <v>73040</v>
      </c>
      <c r="BB25" s="54">
        <v>86122</v>
      </c>
      <c r="BC25" s="49"/>
      <c r="BD25" s="49"/>
      <c r="BE25" s="19">
        <f t="shared" si="15"/>
        <v>86122</v>
      </c>
      <c r="BF25" s="56"/>
      <c r="BG25" s="49">
        <v>13082</v>
      </c>
      <c r="BH25" s="49">
        <v>2545</v>
      </c>
      <c r="BI25" s="49"/>
      <c r="BJ25" s="19">
        <f t="shared" si="16"/>
        <v>15627</v>
      </c>
      <c r="BK25" s="31">
        <f t="shared" si="17"/>
        <v>70495</v>
      </c>
      <c r="BL25" s="53">
        <v>86122</v>
      </c>
      <c r="BM25" s="49"/>
      <c r="BN25" s="49"/>
      <c r="BO25" s="19">
        <f t="shared" si="18"/>
        <v>86122</v>
      </c>
      <c r="BP25" s="53">
        <v>15627</v>
      </c>
      <c r="BQ25" s="49">
        <v>2545.4</v>
      </c>
      <c r="BR25" s="49"/>
      <c r="BS25" s="19">
        <f t="shared" si="19"/>
        <v>18172.400000000001</v>
      </c>
      <c r="BT25" s="31">
        <f t="shared" si="20"/>
        <v>67949.600000000006</v>
      </c>
      <c r="BU25" s="52">
        <v>86122</v>
      </c>
      <c r="BV25" s="49">
        <v>1500</v>
      </c>
      <c r="BW25" s="49"/>
      <c r="BX25" s="19">
        <f t="shared" si="21"/>
        <v>87622</v>
      </c>
      <c r="BY25" s="53">
        <v>18172.400000000001</v>
      </c>
      <c r="BZ25" s="49">
        <v>4605</v>
      </c>
      <c r="CA25" s="49"/>
      <c r="CB25" s="19">
        <f t="shared" si="22"/>
        <v>22777.4</v>
      </c>
      <c r="CC25" s="39">
        <f t="shared" si="23"/>
        <v>64844.6</v>
      </c>
      <c r="CD25" s="52">
        <v>87622</v>
      </c>
      <c r="CE25" s="49"/>
      <c r="CF25" s="49"/>
      <c r="CG25" s="19">
        <f t="shared" si="24"/>
        <v>87622</v>
      </c>
      <c r="CH25" s="53">
        <v>20717.400000000001</v>
      </c>
      <c r="CI25" s="49">
        <v>4605</v>
      </c>
      <c r="CJ25" s="49"/>
      <c r="CK25" s="19">
        <f t="shared" si="25"/>
        <v>25322.400000000001</v>
      </c>
      <c r="CL25" s="39">
        <f t="shared" si="26"/>
        <v>62299.6</v>
      </c>
    </row>
    <row r="26" spans="1:90" ht="15.95" customHeight="1">
      <c r="A26" s="55">
        <v>8</v>
      </c>
      <c r="B26" s="55">
        <v>1915</v>
      </c>
      <c r="C26" s="58" t="s">
        <v>28</v>
      </c>
      <c r="D26" s="49">
        <v>91245</v>
      </c>
      <c r="E26" s="49">
        <v>9586</v>
      </c>
      <c r="F26" s="49"/>
      <c r="G26" s="19">
        <f t="shared" si="0"/>
        <v>100831</v>
      </c>
      <c r="H26" s="57"/>
      <c r="I26" s="53">
        <v>76416</v>
      </c>
      <c r="J26" s="49">
        <v>3275</v>
      </c>
      <c r="K26" s="49"/>
      <c r="L26" s="19">
        <f t="shared" si="1"/>
        <v>79691</v>
      </c>
      <c r="M26" s="50">
        <f t="shared" si="2"/>
        <v>21140</v>
      </c>
      <c r="N26" s="49">
        <v>100831</v>
      </c>
      <c r="O26" s="49">
        <v>656.5</v>
      </c>
      <c r="P26" s="49"/>
      <c r="Q26" s="19">
        <f t="shared" si="3"/>
        <v>101487.5</v>
      </c>
      <c r="R26" s="57"/>
      <c r="S26" s="53">
        <v>79691</v>
      </c>
      <c r="T26" s="49">
        <v>3240</v>
      </c>
      <c r="U26" s="49"/>
      <c r="V26" s="36">
        <f t="shared" si="4"/>
        <v>82931</v>
      </c>
      <c r="W26" s="35">
        <f t="shared" si="5"/>
        <v>18556.5</v>
      </c>
      <c r="X26" s="53">
        <v>101487.5</v>
      </c>
      <c r="Y26" s="49">
        <v>12933</v>
      </c>
      <c r="Z26" s="49"/>
      <c r="AA26" s="19">
        <f t="shared" si="6"/>
        <v>114420.5</v>
      </c>
      <c r="AB26" s="57"/>
      <c r="AC26" s="53">
        <v>82931</v>
      </c>
      <c r="AD26" s="49">
        <v>4532</v>
      </c>
      <c r="AE26" s="49"/>
      <c r="AF26" s="19">
        <f t="shared" si="7"/>
        <v>87463</v>
      </c>
      <c r="AG26" s="31">
        <f t="shared" si="8"/>
        <v>26957.5</v>
      </c>
      <c r="AH26" s="54">
        <v>114420.5</v>
      </c>
      <c r="AI26" s="49">
        <v>1188</v>
      </c>
      <c r="AJ26" s="49"/>
      <c r="AK26" s="19">
        <f t="shared" si="9"/>
        <v>115608.5</v>
      </c>
      <c r="AL26" s="57"/>
      <c r="AM26" s="53">
        <v>87463</v>
      </c>
      <c r="AN26" s="49">
        <v>4651.5</v>
      </c>
      <c r="AO26" s="49"/>
      <c r="AP26" s="19">
        <f t="shared" si="10"/>
        <v>92114.5</v>
      </c>
      <c r="AQ26" s="31">
        <f t="shared" si="11"/>
        <v>23494</v>
      </c>
      <c r="AR26" s="53">
        <v>115608.5</v>
      </c>
      <c r="AS26" s="49">
        <v>1798.5</v>
      </c>
      <c r="AT26" s="49"/>
      <c r="AU26" s="19">
        <f t="shared" si="12"/>
        <v>117407</v>
      </c>
      <c r="AV26" s="57"/>
      <c r="AW26" s="53">
        <v>92114.5</v>
      </c>
      <c r="AX26" s="49">
        <v>4092</v>
      </c>
      <c r="AY26" s="49"/>
      <c r="AZ26" s="19">
        <f t="shared" si="13"/>
        <v>96206.5</v>
      </c>
      <c r="BA26" s="31">
        <f t="shared" si="14"/>
        <v>21200.5</v>
      </c>
      <c r="BB26" s="54">
        <v>117407</v>
      </c>
      <c r="BC26" s="49"/>
      <c r="BD26" s="49"/>
      <c r="BE26" s="19">
        <f t="shared" si="15"/>
        <v>117407</v>
      </c>
      <c r="BF26" s="56"/>
      <c r="BG26" s="49">
        <v>96206.5</v>
      </c>
      <c r="BH26" s="49">
        <v>3792</v>
      </c>
      <c r="BI26" s="49"/>
      <c r="BJ26" s="19">
        <f t="shared" si="16"/>
        <v>99998.5</v>
      </c>
      <c r="BK26" s="31">
        <f t="shared" si="17"/>
        <v>17408.5</v>
      </c>
      <c r="BL26" s="53">
        <v>117407</v>
      </c>
      <c r="BM26" s="49"/>
      <c r="BN26" s="49"/>
      <c r="BO26" s="19">
        <f t="shared" si="18"/>
        <v>117407</v>
      </c>
      <c r="BP26" s="53">
        <v>99998.5</v>
      </c>
      <c r="BQ26" s="49">
        <v>3680</v>
      </c>
      <c r="BR26" s="49"/>
      <c r="BS26" s="19">
        <f t="shared" si="19"/>
        <v>103678.5</v>
      </c>
      <c r="BT26" s="31">
        <f t="shared" si="20"/>
        <v>13728.5</v>
      </c>
      <c r="BU26" s="52">
        <v>117407</v>
      </c>
      <c r="BV26" s="49">
        <v>3000</v>
      </c>
      <c r="BW26" s="49"/>
      <c r="BX26" s="19">
        <f t="shared" si="21"/>
        <v>120407</v>
      </c>
      <c r="BY26" s="53">
        <v>103678.5</v>
      </c>
      <c r="BZ26" s="49">
        <v>2569.6</v>
      </c>
      <c r="CA26" s="49"/>
      <c r="CB26" s="19">
        <f t="shared" si="22"/>
        <v>106248.1</v>
      </c>
      <c r="CC26" s="39">
        <f t="shared" si="23"/>
        <v>14158.899999999994</v>
      </c>
      <c r="CD26" s="52">
        <v>120407</v>
      </c>
      <c r="CE26" s="49">
        <v>6500</v>
      </c>
      <c r="CF26" s="49"/>
      <c r="CG26" s="19">
        <f t="shared" si="24"/>
        <v>126907</v>
      </c>
      <c r="CH26" s="53">
        <v>107407.5</v>
      </c>
      <c r="CI26" s="49">
        <v>2786</v>
      </c>
      <c r="CJ26" s="49"/>
      <c r="CK26" s="19">
        <f t="shared" si="25"/>
        <v>110193.5</v>
      </c>
      <c r="CL26" s="39">
        <f t="shared" si="26"/>
        <v>16713.5</v>
      </c>
    </row>
    <row r="27" spans="1:90" ht="15.95" customHeight="1">
      <c r="A27" s="55">
        <v>8</v>
      </c>
      <c r="B27" s="55">
        <v>1915</v>
      </c>
      <c r="C27" s="58" t="s">
        <v>27</v>
      </c>
      <c r="D27" s="49"/>
      <c r="E27" s="49"/>
      <c r="F27" s="49"/>
      <c r="G27" s="19">
        <f t="shared" si="0"/>
        <v>0</v>
      </c>
      <c r="H27" s="57"/>
      <c r="I27" s="53"/>
      <c r="J27" s="49"/>
      <c r="K27" s="49"/>
      <c r="L27" s="19">
        <f t="shared" si="1"/>
        <v>0</v>
      </c>
      <c r="M27" s="50">
        <f t="shared" si="2"/>
        <v>0</v>
      </c>
      <c r="N27" s="49">
        <v>0</v>
      </c>
      <c r="O27" s="49"/>
      <c r="P27" s="49"/>
      <c r="Q27" s="19">
        <f t="shared" si="3"/>
        <v>0</v>
      </c>
      <c r="R27" s="57"/>
      <c r="S27" s="53">
        <v>0</v>
      </c>
      <c r="T27" s="49"/>
      <c r="U27" s="49"/>
      <c r="V27" s="36">
        <f t="shared" si="4"/>
        <v>0</v>
      </c>
      <c r="W27" s="35">
        <f t="shared" si="5"/>
        <v>0</v>
      </c>
      <c r="X27" s="53">
        <v>0</v>
      </c>
      <c r="Y27" s="49"/>
      <c r="Z27" s="49"/>
      <c r="AA27" s="19">
        <f t="shared" si="6"/>
        <v>0</v>
      </c>
      <c r="AB27" s="57"/>
      <c r="AC27" s="53">
        <v>0</v>
      </c>
      <c r="AD27" s="49"/>
      <c r="AE27" s="49"/>
      <c r="AF27" s="19">
        <f t="shared" si="7"/>
        <v>0</v>
      </c>
      <c r="AG27" s="31">
        <f t="shared" si="8"/>
        <v>0</v>
      </c>
      <c r="AH27" s="54">
        <v>0</v>
      </c>
      <c r="AI27" s="49"/>
      <c r="AJ27" s="49"/>
      <c r="AK27" s="19">
        <f t="shared" si="9"/>
        <v>0</v>
      </c>
      <c r="AL27" s="57"/>
      <c r="AM27" s="53">
        <v>0</v>
      </c>
      <c r="AN27" s="49"/>
      <c r="AO27" s="49"/>
      <c r="AP27" s="19">
        <f t="shared" si="10"/>
        <v>0</v>
      </c>
      <c r="AQ27" s="31">
        <f t="shared" si="11"/>
        <v>0</v>
      </c>
      <c r="AR27" s="53">
        <v>0</v>
      </c>
      <c r="AS27" s="49"/>
      <c r="AT27" s="49"/>
      <c r="AU27" s="19">
        <f t="shared" si="12"/>
        <v>0</v>
      </c>
      <c r="AV27" s="57"/>
      <c r="AW27" s="53">
        <v>0</v>
      </c>
      <c r="AX27" s="49"/>
      <c r="AY27" s="49"/>
      <c r="AZ27" s="19">
        <f t="shared" si="13"/>
        <v>0</v>
      </c>
      <c r="BA27" s="31">
        <f t="shared" si="14"/>
        <v>0</v>
      </c>
      <c r="BB27" s="54">
        <v>0</v>
      </c>
      <c r="BC27" s="49"/>
      <c r="BD27" s="49"/>
      <c r="BE27" s="19">
        <f t="shared" si="15"/>
        <v>0</v>
      </c>
      <c r="BF27" s="56"/>
      <c r="BG27" s="49">
        <v>0</v>
      </c>
      <c r="BH27" s="49"/>
      <c r="BI27" s="49"/>
      <c r="BJ27" s="19">
        <f t="shared" si="16"/>
        <v>0</v>
      </c>
      <c r="BK27" s="31">
        <f t="shared" si="17"/>
        <v>0</v>
      </c>
      <c r="BL27" s="53">
        <v>0</v>
      </c>
      <c r="BM27" s="49"/>
      <c r="BN27" s="49"/>
      <c r="BO27" s="19">
        <f t="shared" si="18"/>
        <v>0</v>
      </c>
      <c r="BP27" s="53">
        <v>0</v>
      </c>
      <c r="BQ27" s="49"/>
      <c r="BR27" s="49"/>
      <c r="BS27" s="19">
        <f t="shared" si="19"/>
        <v>0</v>
      </c>
      <c r="BT27" s="31">
        <f t="shared" si="20"/>
        <v>0</v>
      </c>
      <c r="BU27" s="52">
        <v>0</v>
      </c>
      <c r="BV27" s="49"/>
      <c r="BW27" s="49"/>
      <c r="BX27" s="19">
        <f t="shared" si="21"/>
        <v>0</v>
      </c>
      <c r="BY27" s="53">
        <v>0</v>
      </c>
      <c r="BZ27" s="49"/>
      <c r="CA27" s="49"/>
      <c r="CB27" s="19">
        <f t="shared" si="22"/>
        <v>0</v>
      </c>
      <c r="CC27" s="39">
        <f t="shared" si="23"/>
        <v>0</v>
      </c>
      <c r="CD27" s="52">
        <v>0</v>
      </c>
      <c r="CE27" s="49"/>
      <c r="CF27" s="49"/>
      <c r="CG27" s="19">
        <f t="shared" si="24"/>
        <v>0</v>
      </c>
      <c r="CH27" s="53">
        <v>0</v>
      </c>
      <c r="CI27" s="49"/>
      <c r="CJ27" s="49"/>
      <c r="CK27" s="19">
        <f t="shared" si="25"/>
        <v>0</v>
      </c>
      <c r="CL27" s="39">
        <f t="shared" si="26"/>
        <v>0</v>
      </c>
    </row>
    <row r="28" spans="1:90" ht="15.95" customHeight="1">
      <c r="A28" s="55">
        <v>10</v>
      </c>
      <c r="B28" s="55">
        <v>1920</v>
      </c>
      <c r="C28" s="58" t="s">
        <v>26</v>
      </c>
      <c r="D28" s="49">
        <v>26707</v>
      </c>
      <c r="E28" s="49">
        <v>2322</v>
      </c>
      <c r="F28" s="49"/>
      <c r="G28" s="19">
        <f t="shared" si="0"/>
        <v>29029</v>
      </c>
      <c r="H28" s="57"/>
      <c r="I28" s="53">
        <v>14630</v>
      </c>
      <c r="J28" s="49">
        <v>5153</v>
      </c>
      <c r="K28" s="49"/>
      <c r="L28" s="19">
        <f t="shared" si="1"/>
        <v>19783</v>
      </c>
      <c r="M28" s="50">
        <f t="shared" si="2"/>
        <v>9246</v>
      </c>
      <c r="N28" s="49">
        <v>29029</v>
      </c>
      <c r="O28" s="49">
        <v>2055</v>
      </c>
      <c r="P28" s="49"/>
      <c r="Q28" s="19">
        <f t="shared" si="3"/>
        <v>31084</v>
      </c>
      <c r="R28" s="57"/>
      <c r="S28" s="53">
        <v>19783</v>
      </c>
      <c r="T28" s="49">
        <v>5807</v>
      </c>
      <c r="U28" s="49"/>
      <c r="V28" s="36">
        <f t="shared" si="4"/>
        <v>25590</v>
      </c>
      <c r="W28" s="35">
        <f t="shared" si="5"/>
        <v>5494</v>
      </c>
      <c r="X28" s="53">
        <v>31084</v>
      </c>
      <c r="Y28" s="49">
        <v>1638</v>
      </c>
      <c r="Z28" s="49"/>
      <c r="AA28" s="19">
        <f t="shared" si="6"/>
        <v>32722</v>
      </c>
      <c r="AB28" s="57"/>
      <c r="AC28" s="53">
        <v>25590</v>
      </c>
      <c r="AD28" s="49">
        <v>7128</v>
      </c>
      <c r="AE28" s="49"/>
      <c r="AF28" s="19">
        <f t="shared" si="7"/>
        <v>32718</v>
      </c>
      <c r="AG28" s="31">
        <f t="shared" si="8"/>
        <v>4</v>
      </c>
      <c r="AH28" s="54">
        <v>32722</v>
      </c>
      <c r="AI28" s="49">
        <v>1312</v>
      </c>
      <c r="AJ28" s="49"/>
      <c r="AK28" s="19">
        <f t="shared" si="9"/>
        <v>34034</v>
      </c>
      <c r="AL28" s="57"/>
      <c r="AM28" s="53">
        <v>32718</v>
      </c>
      <c r="AN28" s="49"/>
      <c r="AO28" s="49"/>
      <c r="AP28" s="19">
        <f t="shared" si="10"/>
        <v>32718</v>
      </c>
      <c r="AQ28" s="31">
        <f t="shared" si="11"/>
        <v>1316</v>
      </c>
      <c r="AR28" s="53">
        <v>34034</v>
      </c>
      <c r="AS28" s="49">
        <v>8839</v>
      </c>
      <c r="AT28" s="49"/>
      <c r="AU28" s="19">
        <f t="shared" si="12"/>
        <v>42873</v>
      </c>
      <c r="AV28" s="57"/>
      <c r="AW28" s="53">
        <v>32718</v>
      </c>
      <c r="AX28" s="49"/>
      <c r="AY28" s="49"/>
      <c r="AZ28" s="19">
        <f t="shared" si="13"/>
        <v>32718</v>
      </c>
      <c r="BA28" s="31">
        <f t="shared" si="14"/>
        <v>10155</v>
      </c>
      <c r="BB28" s="54">
        <v>42873</v>
      </c>
      <c r="BC28" s="49">
        <v>2268</v>
      </c>
      <c r="BD28" s="49"/>
      <c r="BE28" s="19">
        <f t="shared" si="15"/>
        <v>45141</v>
      </c>
      <c r="BF28" s="56"/>
      <c r="BG28" s="49">
        <v>32718</v>
      </c>
      <c r="BH28" s="49">
        <v>5127</v>
      </c>
      <c r="BI28" s="49"/>
      <c r="BJ28" s="19">
        <f t="shared" si="16"/>
        <v>37845</v>
      </c>
      <c r="BK28" s="31">
        <f t="shared" si="17"/>
        <v>7296</v>
      </c>
      <c r="BL28" s="53">
        <v>45141</v>
      </c>
      <c r="BM28" s="49">
        <v>1910</v>
      </c>
      <c r="BN28" s="49"/>
      <c r="BO28" s="19">
        <f t="shared" si="18"/>
        <v>47051</v>
      </c>
      <c r="BP28" s="53">
        <v>37845</v>
      </c>
      <c r="BQ28" s="49">
        <v>4899</v>
      </c>
      <c r="BR28" s="49"/>
      <c r="BS28" s="19">
        <f t="shared" si="19"/>
        <v>42744</v>
      </c>
      <c r="BT28" s="31">
        <f t="shared" si="20"/>
        <v>4307</v>
      </c>
      <c r="BU28" s="52">
        <v>47051</v>
      </c>
      <c r="BV28" s="49">
        <v>5900</v>
      </c>
      <c r="BW28" s="49"/>
      <c r="BX28" s="19">
        <f t="shared" si="21"/>
        <v>52951</v>
      </c>
      <c r="BY28" s="53">
        <v>42744</v>
      </c>
      <c r="BZ28" s="49">
        <v>2025.5</v>
      </c>
      <c r="CA28" s="49"/>
      <c r="CB28" s="19">
        <f t="shared" si="22"/>
        <v>44769.5</v>
      </c>
      <c r="CC28" s="39">
        <f t="shared" si="23"/>
        <v>8181.5</v>
      </c>
      <c r="CD28" s="52">
        <v>52951</v>
      </c>
      <c r="CE28" s="49">
        <v>15500</v>
      </c>
      <c r="CF28" s="49"/>
      <c r="CG28" s="19">
        <f t="shared" si="24"/>
        <v>68451</v>
      </c>
      <c r="CH28" s="53">
        <v>46200</v>
      </c>
      <c r="CI28" s="49">
        <v>3576</v>
      </c>
      <c r="CJ28" s="49"/>
      <c r="CK28" s="19">
        <f t="shared" si="25"/>
        <v>49776</v>
      </c>
      <c r="CL28" s="39">
        <f t="shared" si="26"/>
        <v>18675</v>
      </c>
    </row>
    <row r="29" spans="1:90" ht="15.95" customHeight="1">
      <c r="A29" s="55">
        <v>45</v>
      </c>
      <c r="B29" s="55">
        <v>1920</v>
      </c>
      <c r="C29" s="58" t="s">
        <v>25</v>
      </c>
      <c r="D29" s="49"/>
      <c r="E29" s="49"/>
      <c r="F29" s="49"/>
      <c r="G29" s="19">
        <f t="shared" si="0"/>
        <v>0</v>
      </c>
      <c r="H29" s="57"/>
      <c r="I29" s="53"/>
      <c r="J29" s="49"/>
      <c r="K29" s="49"/>
      <c r="L29" s="19">
        <f t="shared" si="1"/>
        <v>0</v>
      </c>
      <c r="M29" s="50">
        <f t="shared" si="2"/>
        <v>0</v>
      </c>
      <c r="N29" s="49">
        <v>0</v>
      </c>
      <c r="O29" s="49"/>
      <c r="P29" s="49"/>
      <c r="Q29" s="19">
        <f t="shared" si="3"/>
        <v>0</v>
      </c>
      <c r="R29" s="57"/>
      <c r="S29" s="53">
        <v>0</v>
      </c>
      <c r="T29" s="49"/>
      <c r="U29" s="49"/>
      <c r="V29" s="36">
        <f t="shared" si="4"/>
        <v>0</v>
      </c>
      <c r="W29" s="35">
        <f t="shared" si="5"/>
        <v>0</v>
      </c>
      <c r="X29" s="53">
        <v>0</v>
      </c>
      <c r="Y29" s="49"/>
      <c r="Z29" s="49"/>
      <c r="AA29" s="19">
        <f t="shared" si="6"/>
        <v>0</v>
      </c>
      <c r="AB29" s="57"/>
      <c r="AC29" s="53">
        <v>0</v>
      </c>
      <c r="AD29" s="49"/>
      <c r="AE29" s="49"/>
      <c r="AF29" s="19">
        <f t="shared" si="7"/>
        <v>0</v>
      </c>
      <c r="AG29" s="31">
        <f t="shared" si="8"/>
        <v>0</v>
      </c>
      <c r="AH29" s="54">
        <v>0</v>
      </c>
      <c r="AI29" s="49"/>
      <c r="AJ29" s="49"/>
      <c r="AK29" s="19">
        <f t="shared" si="9"/>
        <v>0</v>
      </c>
      <c r="AL29" s="57"/>
      <c r="AM29" s="53">
        <v>0</v>
      </c>
      <c r="AN29" s="49"/>
      <c r="AO29" s="49"/>
      <c r="AP29" s="19">
        <f t="shared" si="10"/>
        <v>0</v>
      </c>
      <c r="AQ29" s="31">
        <f t="shared" si="11"/>
        <v>0</v>
      </c>
      <c r="AR29" s="53">
        <v>0</v>
      </c>
      <c r="AS29" s="49"/>
      <c r="AT29" s="49"/>
      <c r="AU29" s="19">
        <f t="shared" si="12"/>
        <v>0</v>
      </c>
      <c r="AV29" s="57"/>
      <c r="AW29" s="53">
        <v>0</v>
      </c>
      <c r="AX29" s="49"/>
      <c r="AY29" s="49"/>
      <c r="AZ29" s="19">
        <f t="shared" si="13"/>
        <v>0</v>
      </c>
      <c r="BA29" s="31">
        <f t="shared" si="14"/>
        <v>0</v>
      </c>
      <c r="BB29" s="54">
        <v>0</v>
      </c>
      <c r="BC29" s="49"/>
      <c r="BD29" s="49"/>
      <c r="BE29" s="19">
        <f t="shared" si="15"/>
        <v>0</v>
      </c>
      <c r="BF29" s="56"/>
      <c r="BG29" s="49">
        <v>0</v>
      </c>
      <c r="BH29" s="49"/>
      <c r="BI29" s="49"/>
      <c r="BJ29" s="19">
        <f t="shared" si="16"/>
        <v>0</v>
      </c>
      <c r="BK29" s="31">
        <f t="shared" si="17"/>
        <v>0</v>
      </c>
      <c r="BL29" s="53">
        <v>0</v>
      </c>
      <c r="BM29" s="49"/>
      <c r="BN29" s="49"/>
      <c r="BO29" s="19">
        <f t="shared" si="18"/>
        <v>0</v>
      </c>
      <c r="BP29" s="53">
        <v>0</v>
      </c>
      <c r="BQ29" s="49"/>
      <c r="BR29" s="49"/>
      <c r="BS29" s="19">
        <f t="shared" si="19"/>
        <v>0</v>
      </c>
      <c r="BT29" s="31">
        <f t="shared" si="20"/>
        <v>0</v>
      </c>
      <c r="BU29" s="52">
        <v>0</v>
      </c>
      <c r="BV29" s="49"/>
      <c r="BW29" s="49"/>
      <c r="BX29" s="19">
        <f t="shared" si="21"/>
        <v>0</v>
      </c>
      <c r="BY29" s="53">
        <v>0</v>
      </c>
      <c r="BZ29" s="49"/>
      <c r="CA29" s="49"/>
      <c r="CB29" s="19">
        <f t="shared" si="22"/>
        <v>0</v>
      </c>
      <c r="CC29" s="39">
        <f t="shared" si="23"/>
        <v>0</v>
      </c>
      <c r="CD29" s="52">
        <v>0</v>
      </c>
      <c r="CE29" s="49"/>
      <c r="CF29" s="49"/>
      <c r="CG29" s="19">
        <f t="shared" si="24"/>
        <v>0</v>
      </c>
      <c r="CH29" s="53">
        <v>0</v>
      </c>
      <c r="CI29" s="49"/>
      <c r="CJ29" s="49"/>
      <c r="CK29" s="19">
        <f t="shared" si="25"/>
        <v>0</v>
      </c>
      <c r="CL29" s="39">
        <f t="shared" si="26"/>
        <v>0</v>
      </c>
    </row>
    <row r="30" spans="1:90" ht="15.95" customHeight="1">
      <c r="A30" s="55">
        <v>45.1</v>
      </c>
      <c r="B30" s="55">
        <v>1920</v>
      </c>
      <c r="C30" s="58" t="s">
        <v>24</v>
      </c>
      <c r="D30" s="49"/>
      <c r="E30" s="49"/>
      <c r="F30" s="49"/>
      <c r="G30" s="19">
        <f t="shared" si="0"/>
        <v>0</v>
      </c>
      <c r="H30" s="57"/>
      <c r="I30" s="53"/>
      <c r="J30" s="49"/>
      <c r="K30" s="49"/>
      <c r="L30" s="19">
        <f t="shared" si="1"/>
        <v>0</v>
      </c>
      <c r="M30" s="50">
        <f t="shared" si="2"/>
        <v>0</v>
      </c>
      <c r="N30" s="49">
        <v>0</v>
      </c>
      <c r="O30" s="49"/>
      <c r="P30" s="49"/>
      <c r="Q30" s="19">
        <f t="shared" si="3"/>
        <v>0</v>
      </c>
      <c r="R30" s="57"/>
      <c r="S30" s="53">
        <v>0</v>
      </c>
      <c r="T30" s="49"/>
      <c r="U30" s="49"/>
      <c r="V30" s="36">
        <f t="shared" si="4"/>
        <v>0</v>
      </c>
      <c r="W30" s="35">
        <f t="shared" si="5"/>
        <v>0</v>
      </c>
      <c r="X30" s="53">
        <v>0</v>
      </c>
      <c r="Y30" s="49"/>
      <c r="Z30" s="49"/>
      <c r="AA30" s="19">
        <f t="shared" si="6"/>
        <v>0</v>
      </c>
      <c r="AB30" s="57"/>
      <c r="AC30" s="53">
        <v>0</v>
      </c>
      <c r="AD30" s="49"/>
      <c r="AE30" s="49"/>
      <c r="AF30" s="19">
        <f t="shared" si="7"/>
        <v>0</v>
      </c>
      <c r="AG30" s="31">
        <f t="shared" si="8"/>
        <v>0</v>
      </c>
      <c r="AH30" s="54">
        <v>0</v>
      </c>
      <c r="AI30" s="49"/>
      <c r="AJ30" s="49"/>
      <c r="AK30" s="19">
        <f t="shared" si="9"/>
        <v>0</v>
      </c>
      <c r="AL30" s="57"/>
      <c r="AM30" s="53">
        <v>0</v>
      </c>
      <c r="AN30" s="49"/>
      <c r="AO30" s="49"/>
      <c r="AP30" s="19">
        <f t="shared" si="10"/>
        <v>0</v>
      </c>
      <c r="AQ30" s="31">
        <f t="shared" si="11"/>
        <v>0</v>
      </c>
      <c r="AR30" s="53">
        <v>0</v>
      </c>
      <c r="AS30" s="49"/>
      <c r="AT30" s="49"/>
      <c r="AU30" s="19">
        <f t="shared" si="12"/>
        <v>0</v>
      </c>
      <c r="AV30" s="57"/>
      <c r="AW30" s="53">
        <v>0</v>
      </c>
      <c r="AX30" s="49"/>
      <c r="AY30" s="49"/>
      <c r="AZ30" s="19">
        <f t="shared" si="13"/>
        <v>0</v>
      </c>
      <c r="BA30" s="31">
        <f t="shared" si="14"/>
        <v>0</v>
      </c>
      <c r="BB30" s="54">
        <v>0</v>
      </c>
      <c r="BC30" s="49"/>
      <c r="BD30" s="49"/>
      <c r="BE30" s="19">
        <f t="shared" si="15"/>
        <v>0</v>
      </c>
      <c r="BF30" s="56"/>
      <c r="BG30" s="49">
        <v>0</v>
      </c>
      <c r="BH30" s="49"/>
      <c r="BI30" s="49"/>
      <c r="BJ30" s="19">
        <f t="shared" si="16"/>
        <v>0</v>
      </c>
      <c r="BK30" s="31">
        <f t="shared" si="17"/>
        <v>0</v>
      </c>
      <c r="BL30" s="53">
        <v>0</v>
      </c>
      <c r="BM30" s="49"/>
      <c r="BN30" s="49"/>
      <c r="BO30" s="19">
        <f t="shared" si="18"/>
        <v>0</v>
      </c>
      <c r="BP30" s="53">
        <v>0</v>
      </c>
      <c r="BQ30" s="49"/>
      <c r="BR30" s="49"/>
      <c r="BS30" s="19">
        <f t="shared" si="19"/>
        <v>0</v>
      </c>
      <c r="BT30" s="31">
        <f t="shared" si="20"/>
        <v>0</v>
      </c>
      <c r="BU30" s="52">
        <v>0</v>
      </c>
      <c r="BV30" s="49"/>
      <c r="BW30" s="49"/>
      <c r="BX30" s="19">
        <f t="shared" si="21"/>
        <v>0</v>
      </c>
      <c r="BY30" s="53">
        <v>0</v>
      </c>
      <c r="BZ30" s="49"/>
      <c r="CA30" s="49"/>
      <c r="CB30" s="19">
        <f t="shared" si="22"/>
        <v>0</v>
      </c>
      <c r="CC30" s="39">
        <f t="shared" si="23"/>
        <v>0</v>
      </c>
      <c r="CD30" s="52">
        <v>0</v>
      </c>
      <c r="CE30" s="49"/>
      <c r="CF30" s="49"/>
      <c r="CG30" s="19">
        <f t="shared" si="24"/>
        <v>0</v>
      </c>
      <c r="CH30" s="53">
        <v>0</v>
      </c>
      <c r="CI30" s="49"/>
      <c r="CJ30" s="49"/>
      <c r="CK30" s="19">
        <f t="shared" si="25"/>
        <v>0</v>
      </c>
      <c r="CL30" s="39">
        <f t="shared" si="26"/>
        <v>0</v>
      </c>
    </row>
    <row r="31" spans="1:90" ht="15.95" customHeight="1">
      <c r="A31" s="55">
        <v>10</v>
      </c>
      <c r="B31" s="55">
        <v>1930</v>
      </c>
      <c r="C31" s="58" t="s">
        <v>23</v>
      </c>
      <c r="D31" s="49">
        <v>643038</v>
      </c>
      <c r="E31" s="49">
        <v>90569</v>
      </c>
      <c r="F31" s="49">
        <v>-75000</v>
      </c>
      <c r="G31" s="19">
        <f>D31+E31+F31</f>
        <v>658607</v>
      </c>
      <c r="H31" s="57"/>
      <c r="I31" s="53">
        <v>397318</v>
      </c>
      <c r="J31" s="49">
        <v>66693</v>
      </c>
      <c r="K31" s="49">
        <v>-75000</v>
      </c>
      <c r="L31" s="19">
        <f>I31+J31+K31</f>
        <v>389011</v>
      </c>
      <c r="M31" s="50">
        <f t="shared" si="2"/>
        <v>269596</v>
      </c>
      <c r="N31" s="49">
        <v>658607</v>
      </c>
      <c r="O31" s="49">
        <v>1550</v>
      </c>
      <c r="P31" s="49">
        <v>90813</v>
      </c>
      <c r="Q31" s="19">
        <f t="shared" si="3"/>
        <v>569344</v>
      </c>
      <c r="R31" s="57"/>
      <c r="S31" s="53">
        <v>389011</v>
      </c>
      <c r="T31" s="49">
        <v>67081</v>
      </c>
      <c r="U31" s="49">
        <v>90813</v>
      </c>
      <c r="V31" s="36">
        <f t="shared" si="4"/>
        <v>365279</v>
      </c>
      <c r="W31" s="35">
        <f t="shared" si="5"/>
        <v>204065</v>
      </c>
      <c r="X31" s="53">
        <v>569344</v>
      </c>
      <c r="Y31" s="49"/>
      <c r="Z31" s="49"/>
      <c r="AA31" s="19">
        <f t="shared" si="6"/>
        <v>569344</v>
      </c>
      <c r="AB31" s="57"/>
      <c r="AC31" s="53">
        <v>365279</v>
      </c>
      <c r="AD31" s="49">
        <v>60798</v>
      </c>
      <c r="AE31" s="49"/>
      <c r="AF31" s="19">
        <f t="shared" si="7"/>
        <v>426077</v>
      </c>
      <c r="AG31" s="31">
        <f t="shared" si="8"/>
        <v>143267</v>
      </c>
      <c r="AH31" s="54">
        <v>569344</v>
      </c>
      <c r="AI31" s="49"/>
      <c r="AJ31" s="49"/>
      <c r="AK31" s="19">
        <f t="shared" si="9"/>
        <v>569344</v>
      </c>
      <c r="AL31" s="57"/>
      <c r="AM31" s="53">
        <v>426077</v>
      </c>
      <c r="AN31" s="49">
        <v>47417.55</v>
      </c>
      <c r="AO31" s="49"/>
      <c r="AP31" s="19">
        <f t="shared" si="10"/>
        <v>473494.55</v>
      </c>
      <c r="AQ31" s="31">
        <f t="shared" si="11"/>
        <v>95849.450000000012</v>
      </c>
      <c r="AR31" s="53">
        <v>569344</v>
      </c>
      <c r="AS31" s="49">
        <v>245900</v>
      </c>
      <c r="AT31" s="49"/>
      <c r="AU31" s="19">
        <f t="shared" si="12"/>
        <v>815244</v>
      </c>
      <c r="AV31" s="57"/>
      <c r="AW31" s="53">
        <v>473494.55</v>
      </c>
      <c r="AX31" s="49">
        <v>60677</v>
      </c>
      <c r="AY31" s="49"/>
      <c r="AZ31" s="19">
        <f t="shared" si="13"/>
        <v>534171.55000000005</v>
      </c>
      <c r="BA31" s="31">
        <f t="shared" si="14"/>
        <v>281072.44999999995</v>
      </c>
      <c r="BB31" s="54">
        <v>815244</v>
      </c>
      <c r="BC31" s="49"/>
      <c r="BD31" s="49">
        <v>118846</v>
      </c>
      <c r="BE31" s="19">
        <f t="shared" si="15"/>
        <v>696398</v>
      </c>
      <c r="BF31" s="56"/>
      <c r="BG31" s="49">
        <v>534171.55000000005</v>
      </c>
      <c r="BH31" s="49">
        <v>42176</v>
      </c>
      <c r="BI31" s="49">
        <v>118846</v>
      </c>
      <c r="BJ31" s="19">
        <f t="shared" si="16"/>
        <v>457501.55000000005</v>
      </c>
      <c r="BK31" s="31">
        <f t="shared" si="17"/>
        <v>238896.44999999995</v>
      </c>
      <c r="BL31" s="53">
        <v>696398</v>
      </c>
      <c r="BM31" s="49"/>
      <c r="BN31" s="49"/>
      <c r="BO31" s="19">
        <f t="shared" si="18"/>
        <v>696398</v>
      </c>
      <c r="BP31" s="53">
        <v>457501.55000000005</v>
      </c>
      <c r="BQ31" s="49">
        <v>42176.3</v>
      </c>
      <c r="BR31" s="49"/>
      <c r="BS31" s="19">
        <f t="shared" si="19"/>
        <v>499677.85000000003</v>
      </c>
      <c r="BT31" s="31">
        <f t="shared" si="20"/>
        <v>196720.14999999997</v>
      </c>
      <c r="BU31" s="52">
        <v>696398</v>
      </c>
      <c r="BV31" s="49">
        <v>120000</v>
      </c>
      <c r="BW31" s="49">
        <v>107038</v>
      </c>
      <c r="BX31" s="19">
        <f t="shared" si="21"/>
        <v>709360</v>
      </c>
      <c r="BY31" s="53">
        <v>499677.85000000003</v>
      </c>
      <c r="BZ31" s="49">
        <v>29858</v>
      </c>
      <c r="CA31" s="49">
        <v>107038</v>
      </c>
      <c r="CB31" s="19">
        <f t="shared" si="22"/>
        <v>422497.85000000009</v>
      </c>
      <c r="CC31" s="39">
        <f t="shared" si="23"/>
        <v>286862.14999999991</v>
      </c>
      <c r="CD31" s="52">
        <v>709360</v>
      </c>
      <c r="CE31" s="49">
        <v>50000</v>
      </c>
      <c r="CF31" s="49">
        <v>21142</v>
      </c>
      <c r="CG31" s="19">
        <f t="shared" si="24"/>
        <v>738218</v>
      </c>
      <c r="CH31" s="53">
        <v>415032.85000000003</v>
      </c>
      <c r="CI31" s="49">
        <v>31525</v>
      </c>
      <c r="CJ31" s="49">
        <v>21142</v>
      </c>
      <c r="CK31" s="19">
        <f t="shared" si="25"/>
        <v>425415.85000000003</v>
      </c>
      <c r="CL31" s="39">
        <f t="shared" si="26"/>
        <v>312802.14999999997</v>
      </c>
    </row>
    <row r="32" spans="1:90" ht="15.95" customHeight="1">
      <c r="A32" s="55">
        <v>8</v>
      </c>
      <c r="B32" s="55">
        <v>1935</v>
      </c>
      <c r="C32" s="58" t="s">
        <v>2</v>
      </c>
      <c r="D32" s="49"/>
      <c r="E32" s="49"/>
      <c r="F32" s="49"/>
      <c r="G32" s="19">
        <f t="shared" ref="G32:G46" si="27">D32+E32-F32</f>
        <v>0</v>
      </c>
      <c r="H32" s="57"/>
      <c r="I32" s="53"/>
      <c r="J32" s="49"/>
      <c r="K32" s="49"/>
      <c r="L32" s="19">
        <f t="shared" ref="L32:L46" si="28">I32+J32-K32</f>
        <v>0</v>
      </c>
      <c r="M32" s="50">
        <f t="shared" si="2"/>
        <v>0</v>
      </c>
      <c r="N32" s="49">
        <v>0</v>
      </c>
      <c r="O32" s="49"/>
      <c r="P32" s="49"/>
      <c r="Q32" s="19">
        <f t="shared" si="3"/>
        <v>0</v>
      </c>
      <c r="R32" s="57"/>
      <c r="S32" s="53">
        <v>0</v>
      </c>
      <c r="T32" s="49"/>
      <c r="U32" s="49"/>
      <c r="V32" s="36">
        <f t="shared" si="4"/>
        <v>0</v>
      </c>
      <c r="W32" s="35">
        <f t="shared" si="5"/>
        <v>0</v>
      </c>
      <c r="X32" s="53">
        <v>0</v>
      </c>
      <c r="Y32" s="49"/>
      <c r="Z32" s="49"/>
      <c r="AA32" s="19">
        <f t="shared" si="6"/>
        <v>0</v>
      </c>
      <c r="AB32" s="57"/>
      <c r="AC32" s="53">
        <v>0</v>
      </c>
      <c r="AD32" s="49"/>
      <c r="AE32" s="49"/>
      <c r="AF32" s="19">
        <f t="shared" si="7"/>
        <v>0</v>
      </c>
      <c r="AG32" s="31">
        <f t="shared" si="8"/>
        <v>0</v>
      </c>
      <c r="AH32" s="54">
        <v>0</v>
      </c>
      <c r="AI32" s="49"/>
      <c r="AJ32" s="49"/>
      <c r="AK32" s="19">
        <f t="shared" si="9"/>
        <v>0</v>
      </c>
      <c r="AL32" s="57"/>
      <c r="AM32" s="53">
        <v>0</v>
      </c>
      <c r="AN32" s="49"/>
      <c r="AO32" s="49"/>
      <c r="AP32" s="19">
        <f t="shared" si="10"/>
        <v>0</v>
      </c>
      <c r="AQ32" s="31">
        <f t="shared" si="11"/>
        <v>0</v>
      </c>
      <c r="AR32" s="53">
        <v>0</v>
      </c>
      <c r="AS32" s="49"/>
      <c r="AT32" s="49"/>
      <c r="AU32" s="19">
        <f t="shared" si="12"/>
        <v>0</v>
      </c>
      <c r="AV32" s="57"/>
      <c r="AW32" s="53">
        <v>0</v>
      </c>
      <c r="AX32" s="49"/>
      <c r="AY32" s="49"/>
      <c r="AZ32" s="19">
        <f t="shared" si="13"/>
        <v>0</v>
      </c>
      <c r="BA32" s="31">
        <f t="shared" si="14"/>
        <v>0</v>
      </c>
      <c r="BB32" s="54">
        <v>0</v>
      </c>
      <c r="BC32" s="49"/>
      <c r="BD32" s="49"/>
      <c r="BE32" s="19">
        <f t="shared" si="15"/>
        <v>0</v>
      </c>
      <c r="BF32" s="56"/>
      <c r="BG32" s="49">
        <v>0</v>
      </c>
      <c r="BH32" s="49"/>
      <c r="BI32" s="49"/>
      <c r="BJ32" s="19">
        <f t="shared" si="16"/>
        <v>0</v>
      </c>
      <c r="BK32" s="31">
        <f t="shared" si="17"/>
        <v>0</v>
      </c>
      <c r="BL32" s="53">
        <v>0</v>
      </c>
      <c r="BM32" s="49"/>
      <c r="BN32" s="49"/>
      <c r="BO32" s="19">
        <f t="shared" si="18"/>
        <v>0</v>
      </c>
      <c r="BP32" s="53">
        <v>0</v>
      </c>
      <c r="BQ32" s="49"/>
      <c r="BR32" s="49"/>
      <c r="BS32" s="19">
        <f t="shared" si="19"/>
        <v>0</v>
      </c>
      <c r="BT32" s="31">
        <f t="shared" si="20"/>
        <v>0</v>
      </c>
      <c r="BU32" s="52">
        <v>0</v>
      </c>
      <c r="BV32" s="49"/>
      <c r="BW32" s="49"/>
      <c r="BX32" s="19">
        <f t="shared" si="21"/>
        <v>0</v>
      </c>
      <c r="BY32" s="53">
        <v>0</v>
      </c>
      <c r="BZ32" s="49"/>
      <c r="CA32" s="49"/>
      <c r="CB32" s="19">
        <f t="shared" si="22"/>
        <v>0</v>
      </c>
      <c r="CC32" s="39">
        <f t="shared" si="23"/>
        <v>0</v>
      </c>
      <c r="CD32" s="52">
        <v>0</v>
      </c>
      <c r="CE32" s="49"/>
      <c r="CF32" s="49"/>
      <c r="CG32" s="19">
        <f t="shared" si="24"/>
        <v>0</v>
      </c>
      <c r="CH32" s="53">
        <v>0</v>
      </c>
      <c r="CI32" s="49"/>
      <c r="CJ32" s="49"/>
      <c r="CK32" s="19">
        <f t="shared" si="25"/>
        <v>0</v>
      </c>
      <c r="CL32" s="39">
        <f t="shared" si="26"/>
        <v>0</v>
      </c>
    </row>
    <row r="33" spans="1:90" ht="15.95" customHeight="1">
      <c r="A33" s="55">
        <v>8</v>
      </c>
      <c r="B33" s="55">
        <v>1940</v>
      </c>
      <c r="C33" s="58" t="s">
        <v>22</v>
      </c>
      <c r="D33" s="49">
        <v>105108</v>
      </c>
      <c r="E33" s="49">
        <v>35554</v>
      </c>
      <c r="F33" s="49"/>
      <c r="G33" s="19">
        <f t="shared" si="27"/>
        <v>140662</v>
      </c>
      <c r="H33" s="57"/>
      <c r="I33" s="53">
        <v>90195</v>
      </c>
      <c r="J33" s="49">
        <v>7903</v>
      </c>
      <c r="K33" s="49"/>
      <c r="L33" s="19">
        <f t="shared" si="28"/>
        <v>98098</v>
      </c>
      <c r="M33" s="50">
        <f t="shared" si="2"/>
        <v>42564</v>
      </c>
      <c r="N33" s="49">
        <v>140662</v>
      </c>
      <c r="O33" s="49">
        <v>2391</v>
      </c>
      <c r="P33" s="49"/>
      <c r="Q33" s="19">
        <f t="shared" si="3"/>
        <v>143053</v>
      </c>
      <c r="R33" s="57"/>
      <c r="S33" s="53">
        <v>98098</v>
      </c>
      <c r="T33" s="49">
        <v>6837</v>
      </c>
      <c r="U33" s="49"/>
      <c r="V33" s="36">
        <f t="shared" si="4"/>
        <v>104935</v>
      </c>
      <c r="W33" s="35">
        <f t="shared" si="5"/>
        <v>38118</v>
      </c>
      <c r="X33" s="53">
        <v>143053</v>
      </c>
      <c r="Y33" s="49">
        <v>2661</v>
      </c>
      <c r="Z33" s="49"/>
      <c r="AA33" s="19">
        <f t="shared" si="6"/>
        <v>145714</v>
      </c>
      <c r="AB33" s="57"/>
      <c r="AC33" s="53">
        <v>104935</v>
      </c>
      <c r="AD33" s="49">
        <v>6997</v>
      </c>
      <c r="AE33" s="49"/>
      <c r="AF33" s="19">
        <f t="shared" si="7"/>
        <v>111932</v>
      </c>
      <c r="AG33" s="31">
        <f t="shared" si="8"/>
        <v>33782</v>
      </c>
      <c r="AH33" s="54">
        <v>145714</v>
      </c>
      <c r="AI33" s="49">
        <v>2070</v>
      </c>
      <c r="AJ33" s="49"/>
      <c r="AK33" s="19">
        <f t="shared" si="9"/>
        <v>147784</v>
      </c>
      <c r="AL33" s="57"/>
      <c r="AM33" s="53">
        <v>111932</v>
      </c>
      <c r="AN33" s="49">
        <v>7073</v>
      </c>
      <c r="AO33" s="49"/>
      <c r="AP33" s="19">
        <f t="shared" si="10"/>
        <v>119005</v>
      </c>
      <c r="AQ33" s="31">
        <f t="shared" si="11"/>
        <v>28779</v>
      </c>
      <c r="AR33" s="53">
        <v>147784</v>
      </c>
      <c r="AS33" s="49">
        <v>2487</v>
      </c>
      <c r="AT33" s="49"/>
      <c r="AU33" s="19">
        <f t="shared" si="12"/>
        <v>150271</v>
      </c>
      <c r="AV33" s="57"/>
      <c r="AW33" s="53">
        <v>119005</v>
      </c>
      <c r="AX33" s="49">
        <v>7152</v>
      </c>
      <c r="AY33" s="49"/>
      <c r="AZ33" s="19">
        <f t="shared" si="13"/>
        <v>126157</v>
      </c>
      <c r="BA33" s="31">
        <f t="shared" si="14"/>
        <v>24114</v>
      </c>
      <c r="BB33" s="54">
        <v>150271</v>
      </c>
      <c r="BC33" s="49">
        <v>580</v>
      </c>
      <c r="BD33" s="49"/>
      <c r="BE33" s="19">
        <f t="shared" si="15"/>
        <v>150851</v>
      </c>
      <c r="BF33" s="56"/>
      <c r="BG33" s="49">
        <v>126157</v>
      </c>
      <c r="BH33" s="49">
        <v>6924</v>
      </c>
      <c r="BI33" s="49"/>
      <c r="BJ33" s="19">
        <f t="shared" si="16"/>
        <v>133081</v>
      </c>
      <c r="BK33" s="31">
        <f t="shared" si="17"/>
        <v>17770</v>
      </c>
      <c r="BL33" s="53">
        <v>150851</v>
      </c>
      <c r="BM33" s="49">
        <v>2283</v>
      </c>
      <c r="BN33" s="49"/>
      <c r="BO33" s="19">
        <f t="shared" si="18"/>
        <v>153134</v>
      </c>
      <c r="BP33" s="53">
        <v>133081</v>
      </c>
      <c r="BQ33" s="49">
        <v>6933</v>
      </c>
      <c r="BR33" s="49"/>
      <c r="BS33" s="19">
        <f t="shared" si="19"/>
        <v>140014</v>
      </c>
      <c r="BT33" s="31">
        <f t="shared" si="20"/>
        <v>13120</v>
      </c>
      <c r="BU33" s="52">
        <v>153134</v>
      </c>
      <c r="BV33" s="49">
        <v>11500</v>
      </c>
      <c r="BW33" s="49"/>
      <c r="BX33" s="19">
        <f t="shared" si="21"/>
        <v>164634</v>
      </c>
      <c r="BY33" s="53">
        <v>140014</v>
      </c>
      <c r="BZ33" s="49">
        <v>7267</v>
      </c>
      <c r="CA33" s="49"/>
      <c r="CB33" s="19">
        <f t="shared" si="22"/>
        <v>147281</v>
      </c>
      <c r="CC33" s="39">
        <f t="shared" si="23"/>
        <v>17353</v>
      </c>
      <c r="CD33" s="52">
        <v>164634</v>
      </c>
      <c r="CE33" s="49">
        <v>10500</v>
      </c>
      <c r="CF33" s="49"/>
      <c r="CG33" s="19">
        <f t="shared" si="24"/>
        <v>175134</v>
      </c>
      <c r="CH33" s="53">
        <v>146822</v>
      </c>
      <c r="CI33" s="49">
        <v>7792</v>
      </c>
      <c r="CJ33" s="49"/>
      <c r="CK33" s="19">
        <f t="shared" si="25"/>
        <v>154614</v>
      </c>
      <c r="CL33" s="39">
        <f t="shared" si="26"/>
        <v>20520</v>
      </c>
    </row>
    <row r="34" spans="1:90" ht="15.95" customHeight="1">
      <c r="A34" s="55">
        <v>8</v>
      </c>
      <c r="B34" s="55">
        <v>1945</v>
      </c>
      <c r="C34" s="58" t="s">
        <v>21</v>
      </c>
      <c r="D34" s="49"/>
      <c r="E34" s="49"/>
      <c r="F34" s="49"/>
      <c r="G34" s="19">
        <f t="shared" si="27"/>
        <v>0</v>
      </c>
      <c r="H34" s="57"/>
      <c r="I34" s="53"/>
      <c r="J34" s="49"/>
      <c r="K34" s="49"/>
      <c r="L34" s="19">
        <f t="shared" si="28"/>
        <v>0</v>
      </c>
      <c r="M34" s="50">
        <f t="shared" si="2"/>
        <v>0</v>
      </c>
      <c r="N34" s="49">
        <v>0</v>
      </c>
      <c r="O34" s="49"/>
      <c r="P34" s="49"/>
      <c r="Q34" s="19">
        <f t="shared" si="3"/>
        <v>0</v>
      </c>
      <c r="R34" s="57"/>
      <c r="S34" s="53">
        <v>0</v>
      </c>
      <c r="T34" s="49"/>
      <c r="U34" s="49"/>
      <c r="V34" s="36">
        <f t="shared" si="4"/>
        <v>0</v>
      </c>
      <c r="W34" s="35">
        <f t="shared" si="5"/>
        <v>0</v>
      </c>
      <c r="X34" s="53">
        <v>0</v>
      </c>
      <c r="Y34" s="49"/>
      <c r="Z34" s="49"/>
      <c r="AA34" s="19">
        <f t="shared" si="6"/>
        <v>0</v>
      </c>
      <c r="AB34" s="57"/>
      <c r="AC34" s="53">
        <v>0</v>
      </c>
      <c r="AD34" s="49"/>
      <c r="AE34" s="49"/>
      <c r="AF34" s="19">
        <f t="shared" si="7"/>
        <v>0</v>
      </c>
      <c r="AG34" s="31">
        <f t="shared" si="8"/>
        <v>0</v>
      </c>
      <c r="AH34" s="54">
        <v>0</v>
      </c>
      <c r="AI34" s="49"/>
      <c r="AJ34" s="49"/>
      <c r="AK34" s="19">
        <f t="shared" si="9"/>
        <v>0</v>
      </c>
      <c r="AL34" s="57"/>
      <c r="AM34" s="53">
        <v>0</v>
      </c>
      <c r="AN34" s="49"/>
      <c r="AO34" s="49"/>
      <c r="AP34" s="19">
        <f t="shared" si="10"/>
        <v>0</v>
      </c>
      <c r="AQ34" s="31">
        <f t="shared" si="11"/>
        <v>0</v>
      </c>
      <c r="AR34" s="53">
        <v>0</v>
      </c>
      <c r="AS34" s="49"/>
      <c r="AT34" s="49"/>
      <c r="AU34" s="19">
        <f t="shared" si="12"/>
        <v>0</v>
      </c>
      <c r="AV34" s="57"/>
      <c r="AW34" s="53">
        <v>0</v>
      </c>
      <c r="AX34" s="49"/>
      <c r="AY34" s="49"/>
      <c r="AZ34" s="19">
        <f t="shared" si="13"/>
        <v>0</v>
      </c>
      <c r="BA34" s="31">
        <f t="shared" si="14"/>
        <v>0</v>
      </c>
      <c r="BB34" s="54">
        <v>0</v>
      </c>
      <c r="BC34" s="49"/>
      <c r="BD34" s="49"/>
      <c r="BE34" s="19">
        <f t="shared" si="15"/>
        <v>0</v>
      </c>
      <c r="BF34" s="56"/>
      <c r="BG34" s="49">
        <v>0</v>
      </c>
      <c r="BH34" s="49"/>
      <c r="BI34" s="49"/>
      <c r="BJ34" s="19">
        <f t="shared" si="16"/>
        <v>0</v>
      </c>
      <c r="BK34" s="31">
        <f t="shared" si="17"/>
        <v>0</v>
      </c>
      <c r="BL34" s="53">
        <v>0</v>
      </c>
      <c r="BM34" s="49"/>
      <c r="BN34" s="49"/>
      <c r="BO34" s="19">
        <f t="shared" si="18"/>
        <v>0</v>
      </c>
      <c r="BP34" s="53">
        <v>0</v>
      </c>
      <c r="BQ34" s="49"/>
      <c r="BR34" s="49"/>
      <c r="BS34" s="19">
        <f t="shared" si="19"/>
        <v>0</v>
      </c>
      <c r="BT34" s="31">
        <f t="shared" si="20"/>
        <v>0</v>
      </c>
      <c r="BU34" s="52">
        <v>0</v>
      </c>
      <c r="BV34" s="49">
        <v>1500</v>
      </c>
      <c r="BW34" s="49"/>
      <c r="BX34" s="19">
        <f t="shared" si="21"/>
        <v>1500</v>
      </c>
      <c r="BY34" s="53">
        <v>0</v>
      </c>
      <c r="BZ34" s="49">
        <v>188</v>
      </c>
      <c r="CA34" s="49"/>
      <c r="CB34" s="19">
        <f t="shared" si="22"/>
        <v>188</v>
      </c>
      <c r="CC34" s="39">
        <f t="shared" si="23"/>
        <v>1312</v>
      </c>
      <c r="CD34" s="52">
        <v>1500</v>
      </c>
      <c r="CE34" s="49">
        <v>3500</v>
      </c>
      <c r="CF34" s="49"/>
      <c r="CG34" s="19">
        <f t="shared" si="24"/>
        <v>5000</v>
      </c>
      <c r="CH34" s="53">
        <v>150</v>
      </c>
      <c r="CI34" s="49">
        <v>406</v>
      </c>
      <c r="CJ34" s="49"/>
      <c r="CK34" s="19">
        <f t="shared" si="25"/>
        <v>556</v>
      </c>
      <c r="CL34" s="39">
        <f t="shared" si="26"/>
        <v>4444</v>
      </c>
    </row>
    <row r="35" spans="1:90" ht="15.95" customHeight="1">
      <c r="A35" s="55">
        <v>8</v>
      </c>
      <c r="B35" s="55">
        <v>1950</v>
      </c>
      <c r="C35" s="58" t="s">
        <v>20</v>
      </c>
      <c r="D35" s="49"/>
      <c r="E35" s="49"/>
      <c r="F35" s="49"/>
      <c r="G35" s="19">
        <f t="shared" si="27"/>
        <v>0</v>
      </c>
      <c r="H35" s="57"/>
      <c r="I35" s="63"/>
      <c r="J35" s="49"/>
      <c r="K35" s="49"/>
      <c r="L35" s="19">
        <f t="shared" si="28"/>
        <v>0</v>
      </c>
      <c r="M35" s="50">
        <f t="shared" si="2"/>
        <v>0</v>
      </c>
      <c r="N35" s="49">
        <v>0</v>
      </c>
      <c r="O35" s="49"/>
      <c r="P35" s="49"/>
      <c r="Q35" s="19">
        <f t="shared" si="3"/>
        <v>0</v>
      </c>
      <c r="R35" s="57"/>
      <c r="S35" s="63">
        <v>0</v>
      </c>
      <c r="T35" s="49"/>
      <c r="U35" s="49"/>
      <c r="V35" s="36">
        <f t="shared" si="4"/>
        <v>0</v>
      </c>
      <c r="W35" s="35">
        <f t="shared" si="5"/>
        <v>0</v>
      </c>
      <c r="X35" s="53">
        <v>0</v>
      </c>
      <c r="Y35" s="49"/>
      <c r="Z35" s="49"/>
      <c r="AA35" s="19">
        <f t="shared" si="6"/>
        <v>0</v>
      </c>
      <c r="AB35" s="57"/>
      <c r="AC35" s="63">
        <v>0</v>
      </c>
      <c r="AD35" s="49"/>
      <c r="AE35" s="49"/>
      <c r="AF35" s="19">
        <f t="shared" si="7"/>
        <v>0</v>
      </c>
      <c r="AG35" s="31">
        <f t="shared" si="8"/>
        <v>0</v>
      </c>
      <c r="AH35" s="54">
        <v>0</v>
      </c>
      <c r="AI35" s="49"/>
      <c r="AJ35" s="49"/>
      <c r="AK35" s="19">
        <f t="shared" si="9"/>
        <v>0</v>
      </c>
      <c r="AL35" s="57"/>
      <c r="AM35" s="64">
        <v>0</v>
      </c>
      <c r="AN35" s="49"/>
      <c r="AO35" s="49"/>
      <c r="AP35" s="19">
        <f t="shared" si="10"/>
        <v>0</v>
      </c>
      <c r="AQ35" s="31">
        <f t="shared" si="11"/>
        <v>0</v>
      </c>
      <c r="AR35" s="53">
        <v>0</v>
      </c>
      <c r="AS35" s="49"/>
      <c r="AT35" s="49"/>
      <c r="AU35" s="19">
        <f t="shared" si="12"/>
        <v>0</v>
      </c>
      <c r="AV35" s="57"/>
      <c r="AW35" s="63">
        <v>0</v>
      </c>
      <c r="AX35" s="49"/>
      <c r="AY35" s="49"/>
      <c r="AZ35" s="19">
        <f t="shared" si="13"/>
        <v>0</v>
      </c>
      <c r="BA35" s="31">
        <f t="shared" si="14"/>
        <v>0</v>
      </c>
      <c r="BB35" s="54">
        <v>0</v>
      </c>
      <c r="BC35" s="49"/>
      <c r="BD35" s="49"/>
      <c r="BE35" s="19">
        <f t="shared" si="15"/>
        <v>0</v>
      </c>
      <c r="BF35" s="56"/>
      <c r="BG35" s="65">
        <v>0</v>
      </c>
      <c r="BH35" s="49"/>
      <c r="BI35" s="49"/>
      <c r="BJ35" s="19">
        <f t="shared" si="16"/>
        <v>0</v>
      </c>
      <c r="BK35" s="31">
        <f t="shared" si="17"/>
        <v>0</v>
      </c>
      <c r="BL35" s="53">
        <v>0</v>
      </c>
      <c r="BM35" s="49"/>
      <c r="BN35" s="49"/>
      <c r="BO35" s="19">
        <f t="shared" si="18"/>
        <v>0</v>
      </c>
      <c r="BP35" s="63">
        <v>0</v>
      </c>
      <c r="BQ35" s="49"/>
      <c r="BR35" s="49"/>
      <c r="BS35" s="19">
        <f t="shared" si="19"/>
        <v>0</v>
      </c>
      <c r="BT35" s="31">
        <f t="shared" si="20"/>
        <v>0</v>
      </c>
      <c r="BU35" s="52">
        <v>0</v>
      </c>
      <c r="BV35" s="49"/>
      <c r="BW35" s="49"/>
      <c r="BX35" s="19">
        <f t="shared" si="21"/>
        <v>0</v>
      </c>
      <c r="BY35" s="64">
        <v>0</v>
      </c>
      <c r="BZ35" s="49"/>
      <c r="CA35" s="49"/>
      <c r="CB35" s="19">
        <f t="shared" si="22"/>
        <v>0</v>
      </c>
      <c r="CC35" s="39">
        <f t="shared" si="23"/>
        <v>0</v>
      </c>
      <c r="CD35" s="52">
        <v>0</v>
      </c>
      <c r="CE35" s="49"/>
      <c r="CF35" s="49"/>
      <c r="CG35" s="19">
        <f t="shared" si="24"/>
        <v>0</v>
      </c>
      <c r="CH35" s="63">
        <v>0</v>
      </c>
      <c r="CI35" s="49"/>
      <c r="CJ35" s="49"/>
      <c r="CK35" s="19">
        <f t="shared" si="25"/>
        <v>0</v>
      </c>
      <c r="CL35" s="39">
        <f t="shared" si="26"/>
        <v>0</v>
      </c>
    </row>
    <row r="36" spans="1:90" ht="15.95" customHeight="1">
      <c r="A36" s="55">
        <v>8</v>
      </c>
      <c r="B36" s="55">
        <v>1955</v>
      </c>
      <c r="C36" s="58" t="s">
        <v>19</v>
      </c>
      <c r="D36" s="49"/>
      <c r="E36" s="49"/>
      <c r="F36" s="49"/>
      <c r="G36" s="19">
        <f t="shared" si="27"/>
        <v>0</v>
      </c>
      <c r="H36" s="57"/>
      <c r="I36" s="53"/>
      <c r="J36" s="49"/>
      <c r="K36" s="49"/>
      <c r="L36" s="19">
        <f t="shared" si="28"/>
        <v>0</v>
      </c>
      <c r="M36" s="50">
        <f t="shared" si="2"/>
        <v>0</v>
      </c>
      <c r="N36" s="49">
        <v>0</v>
      </c>
      <c r="O36" s="49"/>
      <c r="P36" s="49"/>
      <c r="Q36" s="19">
        <f t="shared" si="3"/>
        <v>0</v>
      </c>
      <c r="R36" s="57"/>
      <c r="S36" s="53">
        <v>0</v>
      </c>
      <c r="T36" s="49"/>
      <c r="U36" s="49"/>
      <c r="V36" s="36">
        <f t="shared" si="4"/>
        <v>0</v>
      </c>
      <c r="W36" s="35">
        <f t="shared" si="5"/>
        <v>0</v>
      </c>
      <c r="X36" s="53">
        <v>0</v>
      </c>
      <c r="Y36" s="49"/>
      <c r="Z36" s="49"/>
      <c r="AA36" s="19">
        <f t="shared" si="6"/>
        <v>0</v>
      </c>
      <c r="AB36" s="57"/>
      <c r="AC36" s="53">
        <v>0</v>
      </c>
      <c r="AD36" s="49"/>
      <c r="AE36" s="49"/>
      <c r="AF36" s="19">
        <f t="shared" si="7"/>
        <v>0</v>
      </c>
      <c r="AG36" s="31">
        <f t="shared" si="8"/>
        <v>0</v>
      </c>
      <c r="AH36" s="54">
        <v>0</v>
      </c>
      <c r="AI36" s="49"/>
      <c r="AJ36" s="49"/>
      <c r="AK36" s="19">
        <f t="shared" si="9"/>
        <v>0</v>
      </c>
      <c r="AL36" s="57"/>
      <c r="AM36" s="53">
        <v>0</v>
      </c>
      <c r="AN36" s="49"/>
      <c r="AO36" s="49"/>
      <c r="AP36" s="19">
        <f t="shared" si="10"/>
        <v>0</v>
      </c>
      <c r="AQ36" s="31">
        <f t="shared" si="11"/>
        <v>0</v>
      </c>
      <c r="AR36" s="53">
        <v>0</v>
      </c>
      <c r="AS36" s="49"/>
      <c r="AT36" s="49"/>
      <c r="AU36" s="19">
        <f t="shared" si="12"/>
        <v>0</v>
      </c>
      <c r="AV36" s="57"/>
      <c r="AW36" s="53">
        <v>0</v>
      </c>
      <c r="AX36" s="49"/>
      <c r="AY36" s="49"/>
      <c r="AZ36" s="19">
        <f t="shared" si="13"/>
        <v>0</v>
      </c>
      <c r="BA36" s="31">
        <f t="shared" si="14"/>
        <v>0</v>
      </c>
      <c r="BB36" s="54">
        <v>0</v>
      </c>
      <c r="BC36" s="49"/>
      <c r="BD36" s="49"/>
      <c r="BE36" s="19">
        <f t="shared" si="15"/>
        <v>0</v>
      </c>
      <c r="BF36" s="56"/>
      <c r="BG36" s="49">
        <v>0</v>
      </c>
      <c r="BH36" s="49"/>
      <c r="BI36" s="49"/>
      <c r="BJ36" s="19">
        <f t="shared" si="16"/>
        <v>0</v>
      </c>
      <c r="BK36" s="31">
        <f t="shared" si="17"/>
        <v>0</v>
      </c>
      <c r="BL36" s="53">
        <v>0</v>
      </c>
      <c r="BM36" s="49"/>
      <c r="BN36" s="49"/>
      <c r="BO36" s="19">
        <f t="shared" si="18"/>
        <v>0</v>
      </c>
      <c r="BP36" s="53">
        <v>0</v>
      </c>
      <c r="BQ36" s="49"/>
      <c r="BR36" s="49"/>
      <c r="BS36" s="19">
        <f t="shared" si="19"/>
        <v>0</v>
      </c>
      <c r="BT36" s="31">
        <f t="shared" si="20"/>
        <v>0</v>
      </c>
      <c r="BU36" s="52">
        <v>0</v>
      </c>
      <c r="BV36" s="49">
        <v>900</v>
      </c>
      <c r="BW36" s="49"/>
      <c r="BX36" s="19">
        <f t="shared" si="21"/>
        <v>900</v>
      </c>
      <c r="BY36" s="53">
        <v>0</v>
      </c>
      <c r="BZ36" s="49">
        <v>90</v>
      </c>
      <c r="CA36" s="49"/>
      <c r="CB36" s="19">
        <f t="shared" si="22"/>
        <v>90</v>
      </c>
      <c r="CC36" s="39">
        <f t="shared" si="23"/>
        <v>810</v>
      </c>
      <c r="CD36" s="52">
        <v>900</v>
      </c>
      <c r="CE36" s="49"/>
      <c r="CF36" s="49"/>
      <c r="CG36" s="19">
        <f t="shared" si="24"/>
        <v>900</v>
      </c>
      <c r="CH36" s="53">
        <v>90</v>
      </c>
      <c r="CI36" s="49">
        <v>90</v>
      </c>
      <c r="CJ36" s="49"/>
      <c r="CK36" s="19">
        <f t="shared" si="25"/>
        <v>180</v>
      </c>
      <c r="CL36" s="39">
        <f t="shared" si="26"/>
        <v>720</v>
      </c>
    </row>
    <row r="37" spans="1:90" ht="15.95" customHeight="1">
      <c r="A37" s="62">
        <v>8</v>
      </c>
      <c r="B37" s="62">
        <v>1955</v>
      </c>
      <c r="C37" s="61" t="s">
        <v>18</v>
      </c>
      <c r="D37" s="49"/>
      <c r="E37" s="49"/>
      <c r="F37" s="49"/>
      <c r="G37" s="19">
        <f t="shared" si="27"/>
        <v>0</v>
      </c>
      <c r="H37" s="57"/>
      <c r="I37" s="53"/>
      <c r="J37" s="49"/>
      <c r="K37" s="49"/>
      <c r="L37" s="19">
        <f t="shared" si="28"/>
        <v>0</v>
      </c>
      <c r="M37" s="50">
        <f t="shared" si="2"/>
        <v>0</v>
      </c>
      <c r="N37" s="49">
        <v>0</v>
      </c>
      <c r="O37" s="49"/>
      <c r="P37" s="49"/>
      <c r="Q37" s="19">
        <f t="shared" si="3"/>
        <v>0</v>
      </c>
      <c r="R37" s="57"/>
      <c r="S37" s="53">
        <v>0</v>
      </c>
      <c r="T37" s="49"/>
      <c r="U37" s="49"/>
      <c r="V37" s="36">
        <f t="shared" si="4"/>
        <v>0</v>
      </c>
      <c r="W37" s="35">
        <f t="shared" si="5"/>
        <v>0</v>
      </c>
      <c r="X37" s="53">
        <v>0</v>
      </c>
      <c r="Y37" s="49"/>
      <c r="Z37" s="49"/>
      <c r="AA37" s="19">
        <f t="shared" si="6"/>
        <v>0</v>
      </c>
      <c r="AB37" s="57"/>
      <c r="AC37" s="53">
        <v>0</v>
      </c>
      <c r="AD37" s="49"/>
      <c r="AE37" s="49"/>
      <c r="AF37" s="19">
        <f t="shared" si="7"/>
        <v>0</v>
      </c>
      <c r="AG37" s="31">
        <f t="shared" si="8"/>
        <v>0</v>
      </c>
      <c r="AH37" s="54">
        <v>0</v>
      </c>
      <c r="AI37" s="49"/>
      <c r="AJ37" s="49"/>
      <c r="AK37" s="19">
        <f t="shared" si="9"/>
        <v>0</v>
      </c>
      <c r="AL37" s="57"/>
      <c r="AM37" s="53">
        <v>0</v>
      </c>
      <c r="AN37" s="49"/>
      <c r="AO37" s="49"/>
      <c r="AP37" s="19">
        <f t="shared" si="10"/>
        <v>0</v>
      </c>
      <c r="AQ37" s="31">
        <f t="shared" si="11"/>
        <v>0</v>
      </c>
      <c r="AR37" s="53">
        <v>0</v>
      </c>
      <c r="AS37" s="49"/>
      <c r="AT37" s="49"/>
      <c r="AU37" s="19">
        <f t="shared" si="12"/>
        <v>0</v>
      </c>
      <c r="AV37" s="57"/>
      <c r="AW37" s="53">
        <v>0</v>
      </c>
      <c r="AX37" s="49"/>
      <c r="AY37" s="49"/>
      <c r="AZ37" s="19">
        <f t="shared" si="13"/>
        <v>0</v>
      </c>
      <c r="BA37" s="31">
        <f t="shared" si="14"/>
        <v>0</v>
      </c>
      <c r="BB37" s="54">
        <v>0</v>
      </c>
      <c r="BC37" s="49"/>
      <c r="BD37" s="49"/>
      <c r="BE37" s="19">
        <f t="shared" si="15"/>
        <v>0</v>
      </c>
      <c r="BF37" s="56"/>
      <c r="BG37" s="49">
        <v>0</v>
      </c>
      <c r="BH37" s="49"/>
      <c r="BI37" s="49"/>
      <c r="BJ37" s="19">
        <f t="shared" si="16"/>
        <v>0</v>
      </c>
      <c r="BK37" s="31">
        <f t="shared" si="17"/>
        <v>0</v>
      </c>
      <c r="BL37" s="53">
        <v>0</v>
      </c>
      <c r="BM37" s="49"/>
      <c r="BN37" s="49"/>
      <c r="BO37" s="19">
        <f t="shared" si="18"/>
        <v>0</v>
      </c>
      <c r="BP37" s="53">
        <v>0</v>
      </c>
      <c r="BQ37" s="49"/>
      <c r="BR37" s="49"/>
      <c r="BS37" s="19">
        <f t="shared" si="19"/>
        <v>0</v>
      </c>
      <c r="BT37" s="31">
        <f t="shared" si="20"/>
        <v>0</v>
      </c>
      <c r="BU37" s="52">
        <v>0</v>
      </c>
      <c r="BV37" s="49"/>
      <c r="BW37" s="49"/>
      <c r="BX37" s="19">
        <f t="shared" si="21"/>
        <v>0</v>
      </c>
      <c r="BY37" s="53">
        <v>0</v>
      </c>
      <c r="BZ37" s="49"/>
      <c r="CA37" s="49"/>
      <c r="CB37" s="19">
        <f t="shared" si="22"/>
        <v>0</v>
      </c>
      <c r="CC37" s="39">
        <f t="shared" si="23"/>
        <v>0</v>
      </c>
      <c r="CD37" s="52">
        <v>0</v>
      </c>
      <c r="CE37" s="49"/>
      <c r="CF37" s="49"/>
      <c r="CG37" s="19">
        <f t="shared" si="24"/>
        <v>0</v>
      </c>
      <c r="CH37" s="53">
        <v>0</v>
      </c>
      <c r="CI37" s="49"/>
      <c r="CJ37" s="49"/>
      <c r="CK37" s="19">
        <f t="shared" si="25"/>
        <v>0</v>
      </c>
      <c r="CL37" s="39">
        <f t="shared" si="26"/>
        <v>0</v>
      </c>
    </row>
    <row r="38" spans="1:90" ht="15.95" customHeight="1">
      <c r="A38" s="55">
        <v>8</v>
      </c>
      <c r="B38" s="55">
        <v>1960</v>
      </c>
      <c r="C38" s="58" t="s">
        <v>17</v>
      </c>
      <c r="D38" s="49"/>
      <c r="E38" s="49"/>
      <c r="F38" s="49"/>
      <c r="G38" s="19">
        <f t="shared" si="27"/>
        <v>0</v>
      </c>
      <c r="H38" s="57"/>
      <c r="I38" s="53"/>
      <c r="J38" s="49"/>
      <c r="K38" s="49"/>
      <c r="L38" s="19">
        <f t="shared" si="28"/>
        <v>0</v>
      </c>
      <c r="M38" s="50">
        <f t="shared" si="2"/>
        <v>0</v>
      </c>
      <c r="N38" s="49">
        <v>0</v>
      </c>
      <c r="O38" s="49"/>
      <c r="P38" s="49"/>
      <c r="Q38" s="19">
        <f t="shared" si="3"/>
        <v>0</v>
      </c>
      <c r="R38" s="57"/>
      <c r="S38" s="53">
        <v>0</v>
      </c>
      <c r="T38" s="49"/>
      <c r="U38" s="49"/>
      <c r="V38" s="36">
        <f t="shared" si="4"/>
        <v>0</v>
      </c>
      <c r="W38" s="35">
        <f t="shared" si="5"/>
        <v>0</v>
      </c>
      <c r="X38" s="53">
        <v>0</v>
      </c>
      <c r="Y38" s="49"/>
      <c r="Z38" s="49"/>
      <c r="AA38" s="19">
        <f t="shared" si="6"/>
        <v>0</v>
      </c>
      <c r="AB38" s="57"/>
      <c r="AC38" s="53">
        <v>0</v>
      </c>
      <c r="AD38" s="49"/>
      <c r="AE38" s="49"/>
      <c r="AF38" s="19">
        <f t="shared" si="7"/>
        <v>0</v>
      </c>
      <c r="AG38" s="31">
        <f t="shared" si="8"/>
        <v>0</v>
      </c>
      <c r="AH38" s="54">
        <v>0</v>
      </c>
      <c r="AI38" s="49"/>
      <c r="AJ38" s="49"/>
      <c r="AK38" s="19">
        <f t="shared" si="9"/>
        <v>0</v>
      </c>
      <c r="AL38" s="57"/>
      <c r="AM38" s="53">
        <v>0</v>
      </c>
      <c r="AN38" s="49"/>
      <c r="AO38" s="49"/>
      <c r="AP38" s="19">
        <f t="shared" si="10"/>
        <v>0</v>
      </c>
      <c r="AQ38" s="31">
        <f t="shared" si="11"/>
        <v>0</v>
      </c>
      <c r="AR38" s="53">
        <v>0</v>
      </c>
      <c r="AS38" s="49"/>
      <c r="AT38" s="49"/>
      <c r="AU38" s="19">
        <f t="shared" si="12"/>
        <v>0</v>
      </c>
      <c r="AV38" s="57"/>
      <c r="AW38" s="53">
        <v>0</v>
      </c>
      <c r="AX38" s="49"/>
      <c r="AY38" s="49"/>
      <c r="AZ38" s="19">
        <f t="shared" si="13"/>
        <v>0</v>
      </c>
      <c r="BA38" s="31">
        <f t="shared" si="14"/>
        <v>0</v>
      </c>
      <c r="BB38" s="54">
        <v>0</v>
      </c>
      <c r="BC38" s="49"/>
      <c r="BD38" s="49"/>
      <c r="BE38" s="19">
        <f t="shared" si="15"/>
        <v>0</v>
      </c>
      <c r="BF38" s="56"/>
      <c r="BG38" s="49">
        <v>0</v>
      </c>
      <c r="BH38" s="49"/>
      <c r="BI38" s="49"/>
      <c r="BJ38" s="19">
        <f t="shared" si="16"/>
        <v>0</v>
      </c>
      <c r="BK38" s="31">
        <f t="shared" si="17"/>
        <v>0</v>
      </c>
      <c r="BL38" s="53">
        <v>0</v>
      </c>
      <c r="BM38" s="49"/>
      <c r="BN38" s="49"/>
      <c r="BO38" s="19">
        <f t="shared" si="18"/>
        <v>0</v>
      </c>
      <c r="BP38" s="53">
        <v>0</v>
      </c>
      <c r="BQ38" s="49"/>
      <c r="BR38" s="49"/>
      <c r="BS38" s="19">
        <f t="shared" si="19"/>
        <v>0</v>
      </c>
      <c r="BT38" s="31">
        <f t="shared" si="20"/>
        <v>0</v>
      </c>
      <c r="BU38" s="52">
        <v>0</v>
      </c>
      <c r="BV38" s="49"/>
      <c r="BW38" s="49"/>
      <c r="BX38" s="19">
        <f t="shared" si="21"/>
        <v>0</v>
      </c>
      <c r="BY38" s="53">
        <v>0</v>
      </c>
      <c r="BZ38" s="49"/>
      <c r="CA38" s="49"/>
      <c r="CB38" s="19">
        <f t="shared" si="22"/>
        <v>0</v>
      </c>
      <c r="CC38" s="39">
        <f t="shared" si="23"/>
        <v>0</v>
      </c>
      <c r="CD38" s="52">
        <v>0</v>
      </c>
      <c r="CE38" s="49"/>
      <c r="CF38" s="49"/>
      <c r="CG38" s="19">
        <f t="shared" si="24"/>
        <v>0</v>
      </c>
      <c r="CH38" s="53">
        <v>0</v>
      </c>
      <c r="CI38" s="49"/>
      <c r="CJ38" s="49"/>
      <c r="CK38" s="19">
        <f t="shared" si="25"/>
        <v>0</v>
      </c>
      <c r="CL38" s="39">
        <f t="shared" si="26"/>
        <v>0</v>
      </c>
    </row>
    <row r="39" spans="1:90" ht="15.95" customHeight="1">
      <c r="A39" s="60">
        <v>47</v>
      </c>
      <c r="B39" s="55">
        <v>1970</v>
      </c>
      <c r="C39" s="58" t="s">
        <v>16</v>
      </c>
      <c r="D39" s="49"/>
      <c r="E39" s="49"/>
      <c r="F39" s="49"/>
      <c r="G39" s="19">
        <f t="shared" si="27"/>
        <v>0</v>
      </c>
      <c r="H39" s="57"/>
      <c r="I39" s="53"/>
      <c r="J39" s="49"/>
      <c r="K39" s="49"/>
      <c r="L39" s="19">
        <f t="shared" si="28"/>
        <v>0</v>
      </c>
      <c r="M39" s="50">
        <f t="shared" si="2"/>
        <v>0</v>
      </c>
      <c r="N39" s="49">
        <v>0</v>
      </c>
      <c r="O39" s="49"/>
      <c r="P39" s="49"/>
      <c r="Q39" s="19">
        <f t="shared" si="3"/>
        <v>0</v>
      </c>
      <c r="R39" s="57"/>
      <c r="S39" s="53">
        <v>0</v>
      </c>
      <c r="T39" s="49"/>
      <c r="U39" s="49"/>
      <c r="V39" s="36">
        <f t="shared" si="4"/>
        <v>0</v>
      </c>
      <c r="W39" s="35">
        <f t="shared" si="5"/>
        <v>0</v>
      </c>
      <c r="X39" s="53">
        <v>0</v>
      </c>
      <c r="Y39" s="49"/>
      <c r="Z39" s="49"/>
      <c r="AA39" s="19">
        <f t="shared" si="6"/>
        <v>0</v>
      </c>
      <c r="AB39" s="57"/>
      <c r="AC39" s="53">
        <v>0</v>
      </c>
      <c r="AD39" s="49"/>
      <c r="AE39" s="49"/>
      <c r="AF39" s="19">
        <f t="shared" si="7"/>
        <v>0</v>
      </c>
      <c r="AG39" s="31">
        <f t="shared" si="8"/>
        <v>0</v>
      </c>
      <c r="AH39" s="54">
        <v>0</v>
      </c>
      <c r="AI39" s="49"/>
      <c r="AJ39" s="49"/>
      <c r="AK39" s="19">
        <f t="shared" si="9"/>
        <v>0</v>
      </c>
      <c r="AL39" s="57"/>
      <c r="AM39" s="53">
        <v>0</v>
      </c>
      <c r="AN39" s="49"/>
      <c r="AO39" s="49"/>
      <c r="AP39" s="19">
        <f t="shared" si="10"/>
        <v>0</v>
      </c>
      <c r="AQ39" s="31">
        <f t="shared" si="11"/>
        <v>0</v>
      </c>
      <c r="AR39" s="53">
        <v>0</v>
      </c>
      <c r="AS39" s="49"/>
      <c r="AT39" s="49"/>
      <c r="AU39" s="19">
        <f t="shared" si="12"/>
        <v>0</v>
      </c>
      <c r="AV39" s="57"/>
      <c r="AW39" s="53">
        <v>0</v>
      </c>
      <c r="AX39" s="49"/>
      <c r="AY39" s="49"/>
      <c r="AZ39" s="19">
        <f t="shared" si="13"/>
        <v>0</v>
      </c>
      <c r="BA39" s="31">
        <f t="shared" si="14"/>
        <v>0</v>
      </c>
      <c r="BB39" s="54">
        <v>0</v>
      </c>
      <c r="BC39" s="49"/>
      <c r="BD39" s="49"/>
      <c r="BE39" s="19">
        <f t="shared" si="15"/>
        <v>0</v>
      </c>
      <c r="BF39" s="56"/>
      <c r="BG39" s="49">
        <v>0</v>
      </c>
      <c r="BH39" s="49"/>
      <c r="BI39" s="49"/>
      <c r="BJ39" s="19">
        <f t="shared" si="16"/>
        <v>0</v>
      </c>
      <c r="BK39" s="31">
        <f t="shared" si="17"/>
        <v>0</v>
      </c>
      <c r="BL39" s="53">
        <v>0</v>
      </c>
      <c r="BM39" s="49"/>
      <c r="BN39" s="49"/>
      <c r="BO39" s="19">
        <f t="shared" si="18"/>
        <v>0</v>
      </c>
      <c r="BP39" s="53">
        <v>0</v>
      </c>
      <c r="BQ39" s="49"/>
      <c r="BR39" s="49"/>
      <c r="BS39" s="19">
        <f t="shared" si="19"/>
        <v>0</v>
      </c>
      <c r="BT39" s="31">
        <f t="shared" si="20"/>
        <v>0</v>
      </c>
      <c r="BU39" s="52">
        <v>0</v>
      </c>
      <c r="BV39" s="49"/>
      <c r="BW39" s="49"/>
      <c r="BX39" s="19">
        <f t="shared" si="21"/>
        <v>0</v>
      </c>
      <c r="BY39" s="53">
        <v>0</v>
      </c>
      <c r="BZ39" s="49"/>
      <c r="CA39" s="49"/>
      <c r="CB39" s="19">
        <f t="shared" si="22"/>
        <v>0</v>
      </c>
      <c r="CC39" s="39">
        <f t="shared" si="23"/>
        <v>0</v>
      </c>
      <c r="CD39" s="52">
        <v>0</v>
      </c>
      <c r="CE39" s="49"/>
      <c r="CF39" s="49"/>
      <c r="CG39" s="19">
        <f t="shared" si="24"/>
        <v>0</v>
      </c>
      <c r="CH39" s="53">
        <v>0</v>
      </c>
      <c r="CI39" s="49"/>
      <c r="CJ39" s="49"/>
      <c r="CK39" s="19">
        <f t="shared" si="25"/>
        <v>0</v>
      </c>
      <c r="CL39" s="39">
        <f t="shared" si="26"/>
        <v>0</v>
      </c>
    </row>
    <row r="40" spans="1:90" ht="15.95" customHeight="1">
      <c r="A40" s="55">
        <v>47</v>
      </c>
      <c r="B40" s="55">
        <v>1975</v>
      </c>
      <c r="C40" s="58" t="s">
        <v>15</v>
      </c>
      <c r="D40" s="49"/>
      <c r="E40" s="49"/>
      <c r="F40" s="49"/>
      <c r="G40" s="19">
        <f t="shared" si="27"/>
        <v>0</v>
      </c>
      <c r="H40" s="57"/>
      <c r="I40" s="53"/>
      <c r="J40" s="49"/>
      <c r="K40" s="49"/>
      <c r="L40" s="19">
        <f t="shared" si="28"/>
        <v>0</v>
      </c>
      <c r="M40" s="50">
        <f t="shared" si="2"/>
        <v>0</v>
      </c>
      <c r="N40" s="49">
        <v>0</v>
      </c>
      <c r="O40" s="49"/>
      <c r="P40" s="49"/>
      <c r="Q40" s="19">
        <f t="shared" si="3"/>
        <v>0</v>
      </c>
      <c r="R40" s="57"/>
      <c r="S40" s="53">
        <v>0</v>
      </c>
      <c r="T40" s="49"/>
      <c r="U40" s="49"/>
      <c r="V40" s="36">
        <f t="shared" si="4"/>
        <v>0</v>
      </c>
      <c r="W40" s="35">
        <f t="shared" si="5"/>
        <v>0</v>
      </c>
      <c r="X40" s="53">
        <v>0</v>
      </c>
      <c r="Y40" s="49"/>
      <c r="Z40" s="49"/>
      <c r="AA40" s="19">
        <f t="shared" si="6"/>
        <v>0</v>
      </c>
      <c r="AB40" s="57"/>
      <c r="AC40" s="53">
        <v>0</v>
      </c>
      <c r="AD40" s="49"/>
      <c r="AE40" s="49"/>
      <c r="AF40" s="19">
        <f t="shared" si="7"/>
        <v>0</v>
      </c>
      <c r="AG40" s="31">
        <f t="shared" si="8"/>
        <v>0</v>
      </c>
      <c r="AH40" s="54">
        <v>0</v>
      </c>
      <c r="AI40" s="49"/>
      <c r="AJ40" s="49"/>
      <c r="AK40" s="19">
        <f t="shared" si="9"/>
        <v>0</v>
      </c>
      <c r="AL40" s="57"/>
      <c r="AM40" s="53">
        <v>0</v>
      </c>
      <c r="AN40" s="49"/>
      <c r="AO40" s="49"/>
      <c r="AP40" s="19">
        <f t="shared" si="10"/>
        <v>0</v>
      </c>
      <c r="AQ40" s="31">
        <f t="shared" si="11"/>
        <v>0</v>
      </c>
      <c r="AR40" s="53">
        <v>0</v>
      </c>
      <c r="AS40" s="49"/>
      <c r="AT40" s="49"/>
      <c r="AU40" s="19">
        <f t="shared" si="12"/>
        <v>0</v>
      </c>
      <c r="AV40" s="57"/>
      <c r="AW40" s="53">
        <v>0</v>
      </c>
      <c r="AX40" s="49"/>
      <c r="AY40" s="49"/>
      <c r="AZ40" s="19">
        <f t="shared" si="13"/>
        <v>0</v>
      </c>
      <c r="BA40" s="31">
        <f t="shared" si="14"/>
        <v>0</v>
      </c>
      <c r="BB40" s="54">
        <v>0</v>
      </c>
      <c r="BC40" s="49"/>
      <c r="BD40" s="49"/>
      <c r="BE40" s="19">
        <f t="shared" si="15"/>
        <v>0</v>
      </c>
      <c r="BF40" s="56"/>
      <c r="BG40" s="49">
        <v>0</v>
      </c>
      <c r="BH40" s="49"/>
      <c r="BI40" s="49"/>
      <c r="BJ40" s="19">
        <f t="shared" si="16"/>
        <v>0</v>
      </c>
      <c r="BK40" s="31">
        <f t="shared" si="17"/>
        <v>0</v>
      </c>
      <c r="BL40" s="53">
        <v>0</v>
      </c>
      <c r="BM40" s="49"/>
      <c r="BN40" s="49"/>
      <c r="BO40" s="19">
        <f t="shared" si="18"/>
        <v>0</v>
      </c>
      <c r="BP40" s="53">
        <v>0</v>
      </c>
      <c r="BQ40" s="49"/>
      <c r="BR40" s="49"/>
      <c r="BS40" s="19">
        <f t="shared" si="19"/>
        <v>0</v>
      </c>
      <c r="BT40" s="31">
        <f t="shared" si="20"/>
        <v>0</v>
      </c>
      <c r="BU40" s="52">
        <v>0</v>
      </c>
      <c r="BV40" s="49"/>
      <c r="BW40" s="49"/>
      <c r="BX40" s="19">
        <f t="shared" si="21"/>
        <v>0</v>
      </c>
      <c r="BY40" s="53">
        <v>0</v>
      </c>
      <c r="BZ40" s="49"/>
      <c r="CA40" s="49"/>
      <c r="CB40" s="19">
        <f t="shared" si="22"/>
        <v>0</v>
      </c>
      <c r="CC40" s="39">
        <f t="shared" si="23"/>
        <v>0</v>
      </c>
      <c r="CD40" s="52">
        <v>0</v>
      </c>
      <c r="CE40" s="49"/>
      <c r="CF40" s="49"/>
      <c r="CG40" s="19">
        <f t="shared" si="24"/>
        <v>0</v>
      </c>
      <c r="CH40" s="53">
        <v>0</v>
      </c>
      <c r="CI40" s="49"/>
      <c r="CJ40" s="49"/>
      <c r="CK40" s="19">
        <f t="shared" si="25"/>
        <v>0</v>
      </c>
      <c r="CL40" s="39">
        <f t="shared" si="26"/>
        <v>0</v>
      </c>
    </row>
    <row r="41" spans="1:90" ht="15.95" customHeight="1">
      <c r="A41" s="55">
        <v>47</v>
      </c>
      <c r="B41" s="55">
        <v>1980</v>
      </c>
      <c r="C41" s="58" t="s">
        <v>14</v>
      </c>
      <c r="D41" s="49"/>
      <c r="E41" s="49"/>
      <c r="F41" s="49"/>
      <c r="G41" s="19">
        <f t="shared" si="27"/>
        <v>0</v>
      </c>
      <c r="H41" s="57"/>
      <c r="I41" s="53"/>
      <c r="J41" s="49"/>
      <c r="K41" s="49"/>
      <c r="L41" s="19">
        <f t="shared" si="28"/>
        <v>0</v>
      </c>
      <c r="M41" s="50">
        <f t="shared" si="2"/>
        <v>0</v>
      </c>
      <c r="N41" s="49">
        <v>0</v>
      </c>
      <c r="O41" s="49"/>
      <c r="P41" s="49"/>
      <c r="Q41" s="19">
        <f t="shared" si="3"/>
        <v>0</v>
      </c>
      <c r="R41" s="57"/>
      <c r="S41" s="53">
        <v>0</v>
      </c>
      <c r="T41" s="49"/>
      <c r="U41" s="49"/>
      <c r="V41" s="36">
        <f t="shared" si="4"/>
        <v>0</v>
      </c>
      <c r="W41" s="35">
        <f t="shared" si="5"/>
        <v>0</v>
      </c>
      <c r="X41" s="53">
        <v>0</v>
      </c>
      <c r="Y41" s="49"/>
      <c r="Z41" s="49"/>
      <c r="AA41" s="19">
        <f t="shared" si="6"/>
        <v>0</v>
      </c>
      <c r="AB41" s="57"/>
      <c r="AC41" s="53">
        <v>0</v>
      </c>
      <c r="AD41" s="49"/>
      <c r="AE41" s="49"/>
      <c r="AF41" s="19">
        <f t="shared" si="7"/>
        <v>0</v>
      </c>
      <c r="AG41" s="31">
        <f t="shared" si="8"/>
        <v>0</v>
      </c>
      <c r="AH41" s="54">
        <v>0</v>
      </c>
      <c r="AI41" s="49"/>
      <c r="AJ41" s="49"/>
      <c r="AK41" s="19">
        <f t="shared" si="9"/>
        <v>0</v>
      </c>
      <c r="AL41" s="57"/>
      <c r="AM41" s="53">
        <v>0</v>
      </c>
      <c r="AN41" s="49"/>
      <c r="AO41" s="49"/>
      <c r="AP41" s="19">
        <f t="shared" si="10"/>
        <v>0</v>
      </c>
      <c r="AQ41" s="31">
        <f t="shared" si="11"/>
        <v>0</v>
      </c>
      <c r="AR41" s="53">
        <v>0</v>
      </c>
      <c r="AS41" s="49"/>
      <c r="AT41" s="49"/>
      <c r="AU41" s="19">
        <f t="shared" si="12"/>
        <v>0</v>
      </c>
      <c r="AV41" s="57"/>
      <c r="AW41" s="53">
        <v>0</v>
      </c>
      <c r="AX41" s="49"/>
      <c r="AY41" s="49"/>
      <c r="AZ41" s="19">
        <f t="shared" si="13"/>
        <v>0</v>
      </c>
      <c r="BA41" s="31">
        <f t="shared" si="14"/>
        <v>0</v>
      </c>
      <c r="BB41" s="54">
        <v>0</v>
      </c>
      <c r="BC41" s="49"/>
      <c r="BD41" s="49"/>
      <c r="BE41" s="19">
        <f t="shared" si="15"/>
        <v>0</v>
      </c>
      <c r="BF41" s="56"/>
      <c r="BG41" s="49">
        <v>0</v>
      </c>
      <c r="BH41" s="49"/>
      <c r="BI41" s="49"/>
      <c r="BJ41" s="19">
        <f t="shared" si="16"/>
        <v>0</v>
      </c>
      <c r="BK41" s="31">
        <f t="shared" si="17"/>
        <v>0</v>
      </c>
      <c r="BL41" s="53">
        <v>0</v>
      </c>
      <c r="BM41" s="49"/>
      <c r="BN41" s="49"/>
      <c r="BO41" s="19">
        <f t="shared" si="18"/>
        <v>0</v>
      </c>
      <c r="BP41" s="53">
        <v>0</v>
      </c>
      <c r="BQ41" s="49"/>
      <c r="BR41" s="49"/>
      <c r="BS41" s="19">
        <f t="shared" si="19"/>
        <v>0</v>
      </c>
      <c r="BT41" s="31">
        <f t="shared" si="20"/>
        <v>0</v>
      </c>
      <c r="BU41" s="52">
        <v>0</v>
      </c>
      <c r="BV41" s="49"/>
      <c r="BW41" s="49"/>
      <c r="BX41" s="19">
        <f t="shared" si="21"/>
        <v>0</v>
      </c>
      <c r="BY41" s="53">
        <v>0</v>
      </c>
      <c r="BZ41" s="49"/>
      <c r="CA41" s="49"/>
      <c r="CB41" s="19">
        <f t="shared" si="22"/>
        <v>0</v>
      </c>
      <c r="CC41" s="39">
        <f t="shared" si="23"/>
        <v>0</v>
      </c>
      <c r="CD41" s="52">
        <v>0</v>
      </c>
      <c r="CE41" s="49"/>
      <c r="CF41" s="49"/>
      <c r="CG41" s="19">
        <f t="shared" si="24"/>
        <v>0</v>
      </c>
      <c r="CH41" s="53">
        <v>0</v>
      </c>
      <c r="CI41" s="49"/>
      <c r="CJ41" s="49"/>
      <c r="CK41" s="19">
        <f t="shared" si="25"/>
        <v>0</v>
      </c>
      <c r="CL41" s="39">
        <f t="shared" si="26"/>
        <v>0</v>
      </c>
    </row>
    <row r="42" spans="1:90" ht="15.95" customHeight="1">
      <c r="A42" s="55">
        <v>47</v>
      </c>
      <c r="B42" s="55">
        <v>1985</v>
      </c>
      <c r="C42" s="58" t="s">
        <v>13</v>
      </c>
      <c r="D42" s="49"/>
      <c r="E42" s="49"/>
      <c r="F42" s="49"/>
      <c r="G42" s="19">
        <f t="shared" si="27"/>
        <v>0</v>
      </c>
      <c r="H42" s="57"/>
      <c r="I42" s="53"/>
      <c r="J42" s="49"/>
      <c r="K42" s="49"/>
      <c r="L42" s="19">
        <f t="shared" si="28"/>
        <v>0</v>
      </c>
      <c r="M42" s="50">
        <f t="shared" si="2"/>
        <v>0</v>
      </c>
      <c r="N42" s="49">
        <v>0</v>
      </c>
      <c r="O42" s="49"/>
      <c r="P42" s="49"/>
      <c r="Q42" s="19">
        <f t="shared" si="3"/>
        <v>0</v>
      </c>
      <c r="R42" s="57"/>
      <c r="S42" s="53">
        <v>0</v>
      </c>
      <c r="T42" s="49"/>
      <c r="U42" s="49"/>
      <c r="V42" s="36">
        <f t="shared" si="4"/>
        <v>0</v>
      </c>
      <c r="W42" s="35">
        <f t="shared" si="5"/>
        <v>0</v>
      </c>
      <c r="X42" s="53">
        <v>0</v>
      </c>
      <c r="Y42" s="49"/>
      <c r="Z42" s="49"/>
      <c r="AA42" s="19">
        <f t="shared" si="6"/>
        <v>0</v>
      </c>
      <c r="AB42" s="57"/>
      <c r="AC42" s="53">
        <v>0</v>
      </c>
      <c r="AD42" s="49"/>
      <c r="AE42" s="49"/>
      <c r="AF42" s="19">
        <f t="shared" si="7"/>
        <v>0</v>
      </c>
      <c r="AG42" s="31">
        <f t="shared" si="8"/>
        <v>0</v>
      </c>
      <c r="AH42" s="54">
        <v>0</v>
      </c>
      <c r="AI42" s="49"/>
      <c r="AJ42" s="49"/>
      <c r="AK42" s="19">
        <f t="shared" si="9"/>
        <v>0</v>
      </c>
      <c r="AL42" s="57"/>
      <c r="AM42" s="53">
        <v>0</v>
      </c>
      <c r="AN42" s="49"/>
      <c r="AO42" s="49"/>
      <c r="AP42" s="19">
        <f t="shared" si="10"/>
        <v>0</v>
      </c>
      <c r="AQ42" s="31">
        <f t="shared" si="11"/>
        <v>0</v>
      </c>
      <c r="AR42" s="53">
        <v>0</v>
      </c>
      <c r="AS42" s="49"/>
      <c r="AT42" s="49"/>
      <c r="AU42" s="19">
        <f t="shared" si="12"/>
        <v>0</v>
      </c>
      <c r="AV42" s="57"/>
      <c r="AW42" s="53">
        <v>0</v>
      </c>
      <c r="AX42" s="49"/>
      <c r="AY42" s="49"/>
      <c r="AZ42" s="19">
        <f t="shared" si="13"/>
        <v>0</v>
      </c>
      <c r="BA42" s="31">
        <f t="shared" si="14"/>
        <v>0</v>
      </c>
      <c r="BB42" s="54">
        <v>0</v>
      </c>
      <c r="BC42" s="49"/>
      <c r="BD42" s="49"/>
      <c r="BE42" s="19">
        <f t="shared" si="15"/>
        <v>0</v>
      </c>
      <c r="BF42" s="56"/>
      <c r="BG42" s="49">
        <v>0</v>
      </c>
      <c r="BH42" s="49"/>
      <c r="BI42" s="49"/>
      <c r="BJ42" s="19">
        <f t="shared" si="16"/>
        <v>0</v>
      </c>
      <c r="BK42" s="31">
        <f t="shared" si="17"/>
        <v>0</v>
      </c>
      <c r="BL42" s="53">
        <v>0</v>
      </c>
      <c r="BM42" s="49"/>
      <c r="BN42" s="49"/>
      <c r="BO42" s="19">
        <f t="shared" si="18"/>
        <v>0</v>
      </c>
      <c r="BP42" s="53">
        <v>0</v>
      </c>
      <c r="BQ42" s="49"/>
      <c r="BR42" s="49"/>
      <c r="BS42" s="19">
        <f t="shared" si="19"/>
        <v>0</v>
      </c>
      <c r="BT42" s="31">
        <f t="shared" si="20"/>
        <v>0</v>
      </c>
      <c r="BU42" s="52">
        <v>0</v>
      </c>
      <c r="BV42" s="49"/>
      <c r="BW42" s="49"/>
      <c r="BX42" s="19">
        <f t="shared" si="21"/>
        <v>0</v>
      </c>
      <c r="BY42" s="53">
        <v>0</v>
      </c>
      <c r="BZ42" s="49"/>
      <c r="CA42" s="49"/>
      <c r="CB42" s="19">
        <f t="shared" si="22"/>
        <v>0</v>
      </c>
      <c r="CC42" s="39">
        <f t="shared" si="23"/>
        <v>0</v>
      </c>
      <c r="CD42" s="52">
        <v>0</v>
      </c>
      <c r="CE42" s="49"/>
      <c r="CF42" s="49"/>
      <c r="CG42" s="19">
        <f t="shared" si="24"/>
        <v>0</v>
      </c>
      <c r="CH42" s="53">
        <v>0</v>
      </c>
      <c r="CI42" s="49"/>
      <c r="CJ42" s="49"/>
      <c r="CK42" s="19">
        <f t="shared" si="25"/>
        <v>0</v>
      </c>
      <c r="CL42" s="39">
        <f t="shared" si="26"/>
        <v>0</v>
      </c>
    </row>
    <row r="43" spans="1:90" ht="15.95" customHeight="1">
      <c r="A43" s="60">
        <v>47</v>
      </c>
      <c r="B43" s="55">
        <v>1990</v>
      </c>
      <c r="C43" s="59" t="s">
        <v>12</v>
      </c>
      <c r="D43" s="49"/>
      <c r="E43" s="49"/>
      <c r="F43" s="49"/>
      <c r="G43" s="19">
        <f t="shared" si="27"/>
        <v>0</v>
      </c>
      <c r="H43" s="57"/>
      <c r="I43" s="53"/>
      <c r="J43" s="49"/>
      <c r="K43" s="49"/>
      <c r="L43" s="19">
        <f t="shared" si="28"/>
        <v>0</v>
      </c>
      <c r="M43" s="50">
        <f t="shared" si="2"/>
        <v>0</v>
      </c>
      <c r="N43" s="49">
        <v>0</v>
      </c>
      <c r="O43" s="49"/>
      <c r="P43" s="49"/>
      <c r="Q43" s="19">
        <f t="shared" si="3"/>
        <v>0</v>
      </c>
      <c r="R43" s="57"/>
      <c r="S43" s="53">
        <v>0</v>
      </c>
      <c r="T43" s="49"/>
      <c r="U43" s="49"/>
      <c r="V43" s="36">
        <f t="shared" si="4"/>
        <v>0</v>
      </c>
      <c r="W43" s="35">
        <f t="shared" si="5"/>
        <v>0</v>
      </c>
      <c r="X43" s="53">
        <v>0</v>
      </c>
      <c r="Y43" s="49"/>
      <c r="Z43" s="49"/>
      <c r="AA43" s="19">
        <f t="shared" si="6"/>
        <v>0</v>
      </c>
      <c r="AB43" s="57"/>
      <c r="AC43" s="53">
        <v>0</v>
      </c>
      <c r="AD43" s="49"/>
      <c r="AE43" s="49"/>
      <c r="AF43" s="19">
        <f t="shared" si="7"/>
        <v>0</v>
      </c>
      <c r="AG43" s="31">
        <f t="shared" si="8"/>
        <v>0</v>
      </c>
      <c r="AH43" s="54">
        <v>0</v>
      </c>
      <c r="AI43" s="49"/>
      <c r="AJ43" s="49"/>
      <c r="AK43" s="19">
        <f t="shared" si="9"/>
        <v>0</v>
      </c>
      <c r="AL43" s="57"/>
      <c r="AM43" s="53">
        <v>0</v>
      </c>
      <c r="AN43" s="49"/>
      <c r="AO43" s="49"/>
      <c r="AP43" s="19">
        <f t="shared" si="10"/>
        <v>0</v>
      </c>
      <c r="AQ43" s="31">
        <f t="shared" si="11"/>
        <v>0</v>
      </c>
      <c r="AR43" s="53">
        <v>0</v>
      </c>
      <c r="AS43" s="49"/>
      <c r="AT43" s="49"/>
      <c r="AU43" s="19">
        <f t="shared" si="12"/>
        <v>0</v>
      </c>
      <c r="AV43" s="57"/>
      <c r="AW43" s="53">
        <v>0</v>
      </c>
      <c r="AX43" s="49"/>
      <c r="AY43" s="49"/>
      <c r="AZ43" s="19">
        <f t="shared" si="13"/>
        <v>0</v>
      </c>
      <c r="BA43" s="31">
        <f t="shared" si="14"/>
        <v>0</v>
      </c>
      <c r="BB43" s="54">
        <v>0</v>
      </c>
      <c r="BC43" s="49"/>
      <c r="BD43" s="49"/>
      <c r="BE43" s="19">
        <f t="shared" si="15"/>
        <v>0</v>
      </c>
      <c r="BF43" s="56"/>
      <c r="BG43" s="49">
        <v>0</v>
      </c>
      <c r="BH43" s="49"/>
      <c r="BI43" s="49"/>
      <c r="BJ43" s="19">
        <f t="shared" si="16"/>
        <v>0</v>
      </c>
      <c r="BK43" s="31">
        <f t="shared" si="17"/>
        <v>0</v>
      </c>
      <c r="BL43" s="53">
        <v>0</v>
      </c>
      <c r="BM43" s="49"/>
      <c r="BN43" s="49"/>
      <c r="BO43" s="19">
        <f t="shared" si="18"/>
        <v>0</v>
      </c>
      <c r="BP43" s="53">
        <v>0</v>
      </c>
      <c r="BQ43" s="49"/>
      <c r="BR43" s="49"/>
      <c r="BS43" s="19">
        <f t="shared" si="19"/>
        <v>0</v>
      </c>
      <c r="BT43" s="31">
        <f t="shared" si="20"/>
        <v>0</v>
      </c>
      <c r="BU43" s="52">
        <v>0</v>
      </c>
      <c r="BV43" s="49"/>
      <c r="BW43" s="49"/>
      <c r="BX43" s="19">
        <f t="shared" si="21"/>
        <v>0</v>
      </c>
      <c r="BY43" s="53">
        <v>0</v>
      </c>
      <c r="BZ43" s="49"/>
      <c r="CA43" s="49"/>
      <c r="CB43" s="19">
        <f t="shared" si="22"/>
        <v>0</v>
      </c>
      <c r="CC43" s="39">
        <f t="shared" si="23"/>
        <v>0</v>
      </c>
      <c r="CD43" s="52">
        <v>0</v>
      </c>
      <c r="CE43" s="49"/>
      <c r="CF43" s="49"/>
      <c r="CG43" s="19">
        <f t="shared" si="24"/>
        <v>0</v>
      </c>
      <c r="CH43" s="53">
        <v>0</v>
      </c>
      <c r="CI43" s="49"/>
      <c r="CJ43" s="49"/>
      <c r="CK43" s="19">
        <f t="shared" si="25"/>
        <v>0</v>
      </c>
      <c r="CL43" s="39">
        <f t="shared" si="26"/>
        <v>0</v>
      </c>
    </row>
    <row r="44" spans="1:90" ht="15.95" customHeight="1">
      <c r="A44" s="55">
        <v>47</v>
      </c>
      <c r="B44" s="55">
        <v>1995</v>
      </c>
      <c r="C44" s="58" t="s">
        <v>11</v>
      </c>
      <c r="D44" s="49"/>
      <c r="E44" s="49"/>
      <c r="F44" s="49"/>
      <c r="G44" s="19">
        <f t="shared" si="27"/>
        <v>0</v>
      </c>
      <c r="H44" s="57"/>
      <c r="I44" s="53"/>
      <c r="J44" s="49"/>
      <c r="K44" s="49"/>
      <c r="L44" s="19">
        <f t="shared" si="28"/>
        <v>0</v>
      </c>
      <c r="M44" s="50">
        <f t="shared" si="2"/>
        <v>0</v>
      </c>
      <c r="N44" s="49">
        <v>0</v>
      </c>
      <c r="O44" s="49"/>
      <c r="P44" s="49"/>
      <c r="Q44" s="19">
        <f t="shared" si="3"/>
        <v>0</v>
      </c>
      <c r="R44" s="57"/>
      <c r="S44" s="53">
        <v>0</v>
      </c>
      <c r="T44" s="49"/>
      <c r="U44" s="49"/>
      <c r="V44" s="36">
        <f t="shared" si="4"/>
        <v>0</v>
      </c>
      <c r="W44" s="35">
        <f t="shared" si="5"/>
        <v>0</v>
      </c>
      <c r="X44" s="53">
        <v>0</v>
      </c>
      <c r="Y44" s="49"/>
      <c r="Z44" s="49"/>
      <c r="AA44" s="19">
        <f t="shared" si="6"/>
        <v>0</v>
      </c>
      <c r="AB44" s="57"/>
      <c r="AC44" s="53">
        <v>0</v>
      </c>
      <c r="AD44" s="49"/>
      <c r="AE44" s="49"/>
      <c r="AF44" s="19">
        <f t="shared" si="7"/>
        <v>0</v>
      </c>
      <c r="AG44" s="31">
        <f t="shared" si="8"/>
        <v>0</v>
      </c>
      <c r="AH44" s="54">
        <v>0</v>
      </c>
      <c r="AI44" s="49"/>
      <c r="AJ44" s="49"/>
      <c r="AK44" s="19">
        <f t="shared" si="9"/>
        <v>0</v>
      </c>
      <c r="AL44" s="57"/>
      <c r="AM44" s="53">
        <v>0</v>
      </c>
      <c r="AN44" s="49"/>
      <c r="AO44" s="49"/>
      <c r="AP44" s="19">
        <f t="shared" si="10"/>
        <v>0</v>
      </c>
      <c r="AQ44" s="31">
        <f t="shared" si="11"/>
        <v>0</v>
      </c>
      <c r="AR44" s="53">
        <v>0</v>
      </c>
      <c r="AS44" s="49"/>
      <c r="AT44" s="49"/>
      <c r="AU44" s="19">
        <f t="shared" si="12"/>
        <v>0</v>
      </c>
      <c r="AV44" s="57"/>
      <c r="AW44" s="53">
        <v>0</v>
      </c>
      <c r="AX44" s="49"/>
      <c r="AY44" s="49"/>
      <c r="AZ44" s="19">
        <f t="shared" si="13"/>
        <v>0</v>
      </c>
      <c r="BA44" s="31">
        <f t="shared" si="14"/>
        <v>0</v>
      </c>
      <c r="BB44" s="54">
        <v>0</v>
      </c>
      <c r="BC44" s="49"/>
      <c r="BD44" s="49"/>
      <c r="BE44" s="19">
        <f t="shared" si="15"/>
        <v>0</v>
      </c>
      <c r="BF44" s="56"/>
      <c r="BG44" s="49">
        <v>0</v>
      </c>
      <c r="BH44" s="49"/>
      <c r="BI44" s="49"/>
      <c r="BJ44" s="19">
        <f t="shared" si="16"/>
        <v>0</v>
      </c>
      <c r="BK44" s="31">
        <f t="shared" si="17"/>
        <v>0</v>
      </c>
      <c r="BL44" s="53">
        <v>0</v>
      </c>
      <c r="BM44" s="49"/>
      <c r="BN44" s="49"/>
      <c r="BO44" s="19">
        <f t="shared" si="18"/>
        <v>0</v>
      </c>
      <c r="BP44" s="53">
        <v>0</v>
      </c>
      <c r="BQ44" s="49"/>
      <c r="BR44" s="49"/>
      <c r="BS44" s="19">
        <f t="shared" si="19"/>
        <v>0</v>
      </c>
      <c r="BT44" s="31">
        <f t="shared" si="20"/>
        <v>0</v>
      </c>
      <c r="BU44" s="52">
        <v>0</v>
      </c>
      <c r="BV44" s="49"/>
      <c r="BW44" s="49"/>
      <c r="BX44" s="19">
        <f t="shared" si="21"/>
        <v>0</v>
      </c>
      <c r="BY44" s="53">
        <v>0</v>
      </c>
      <c r="BZ44" s="49"/>
      <c r="CA44" s="49"/>
      <c r="CB44" s="19">
        <f t="shared" si="22"/>
        <v>0</v>
      </c>
      <c r="CC44" s="39">
        <f t="shared" si="23"/>
        <v>0</v>
      </c>
      <c r="CD44" s="52">
        <v>0</v>
      </c>
      <c r="CE44" s="49"/>
      <c r="CF44" s="49"/>
      <c r="CG44" s="19">
        <f t="shared" si="24"/>
        <v>0</v>
      </c>
      <c r="CH44" s="53">
        <v>0</v>
      </c>
      <c r="CI44" s="49"/>
      <c r="CJ44" s="49"/>
      <c r="CK44" s="19">
        <f t="shared" si="25"/>
        <v>0</v>
      </c>
      <c r="CL44" s="39">
        <f t="shared" si="26"/>
        <v>0</v>
      </c>
    </row>
    <row r="45" spans="1:90" ht="15.95" customHeight="1">
      <c r="A45" s="55">
        <v>47</v>
      </c>
      <c r="B45" s="24">
        <v>1531</v>
      </c>
      <c r="C45" s="51" t="s">
        <v>10</v>
      </c>
      <c r="D45" s="49"/>
      <c r="E45" s="49"/>
      <c r="F45" s="49"/>
      <c r="G45" s="19">
        <f t="shared" si="27"/>
        <v>0</v>
      </c>
      <c r="H45" s="10"/>
      <c r="I45" s="49"/>
      <c r="J45" s="49"/>
      <c r="K45" s="49"/>
      <c r="L45" s="19">
        <f t="shared" si="28"/>
        <v>0</v>
      </c>
      <c r="M45" s="50">
        <f t="shared" si="2"/>
        <v>0</v>
      </c>
      <c r="N45" s="49">
        <v>0</v>
      </c>
      <c r="O45" s="49"/>
      <c r="P45" s="49"/>
      <c r="Q45" s="19">
        <f t="shared" si="3"/>
        <v>0</v>
      </c>
      <c r="R45" s="10"/>
      <c r="S45" s="49">
        <v>0</v>
      </c>
      <c r="T45" s="49"/>
      <c r="U45" s="49"/>
      <c r="V45" s="36">
        <f t="shared" si="4"/>
        <v>0</v>
      </c>
      <c r="W45" s="35">
        <f t="shared" si="5"/>
        <v>0</v>
      </c>
      <c r="X45" s="53">
        <v>0</v>
      </c>
      <c r="Y45" s="49"/>
      <c r="Z45" s="49"/>
      <c r="AA45" s="19">
        <f t="shared" si="6"/>
        <v>0</v>
      </c>
      <c r="AB45" s="10"/>
      <c r="AC45" s="49">
        <v>0</v>
      </c>
      <c r="AD45" s="49"/>
      <c r="AE45" s="49"/>
      <c r="AF45" s="19">
        <f t="shared" si="7"/>
        <v>0</v>
      </c>
      <c r="AG45" s="31">
        <f t="shared" si="8"/>
        <v>0</v>
      </c>
      <c r="AH45" s="54">
        <v>0</v>
      </c>
      <c r="AI45" s="49"/>
      <c r="AJ45" s="49"/>
      <c r="AK45" s="19">
        <f t="shared" si="9"/>
        <v>0</v>
      </c>
      <c r="AL45" s="10"/>
      <c r="AM45" s="49">
        <v>0</v>
      </c>
      <c r="AN45" s="49"/>
      <c r="AO45" s="49"/>
      <c r="AP45" s="19">
        <f t="shared" si="10"/>
        <v>0</v>
      </c>
      <c r="AQ45" s="31">
        <f t="shared" si="11"/>
        <v>0</v>
      </c>
      <c r="AR45" s="53">
        <v>0</v>
      </c>
      <c r="AS45" s="49"/>
      <c r="AT45" s="49"/>
      <c r="AU45" s="19">
        <f t="shared" si="12"/>
        <v>0</v>
      </c>
      <c r="AV45" s="10"/>
      <c r="AW45" s="49">
        <v>0</v>
      </c>
      <c r="AX45" s="49"/>
      <c r="AY45" s="49"/>
      <c r="AZ45" s="19">
        <f t="shared" si="13"/>
        <v>0</v>
      </c>
      <c r="BA45" s="31">
        <f t="shared" si="14"/>
        <v>0</v>
      </c>
      <c r="BB45" s="54">
        <v>0</v>
      </c>
      <c r="BC45" s="49"/>
      <c r="BD45" s="49"/>
      <c r="BE45" s="19">
        <f t="shared" si="15"/>
        <v>0</v>
      </c>
      <c r="BF45" s="10"/>
      <c r="BG45" s="49">
        <v>0</v>
      </c>
      <c r="BH45" s="49"/>
      <c r="BI45" s="49"/>
      <c r="BJ45" s="19">
        <f t="shared" si="16"/>
        <v>0</v>
      </c>
      <c r="BK45" s="31">
        <f t="shared" si="17"/>
        <v>0</v>
      </c>
      <c r="BL45" s="53">
        <v>0</v>
      </c>
      <c r="BM45" s="49">
        <v>27672</v>
      </c>
      <c r="BN45" s="49"/>
      <c r="BO45" s="19">
        <f t="shared" si="18"/>
        <v>27672</v>
      </c>
      <c r="BP45" s="49">
        <v>0</v>
      </c>
      <c r="BQ45" s="49"/>
      <c r="BR45" s="49"/>
      <c r="BS45" s="19">
        <f t="shared" si="19"/>
        <v>0</v>
      </c>
      <c r="BT45" s="31">
        <f t="shared" si="20"/>
        <v>27672</v>
      </c>
      <c r="BU45" s="52">
        <v>27672</v>
      </c>
      <c r="BV45" s="49">
        <v>35000</v>
      </c>
      <c r="BW45" s="49"/>
      <c r="BX45" s="19">
        <f t="shared" si="21"/>
        <v>62672</v>
      </c>
      <c r="BY45" s="49">
        <v>0</v>
      </c>
      <c r="BZ45" s="49"/>
      <c r="CA45" s="49"/>
      <c r="CB45" s="19">
        <f t="shared" si="22"/>
        <v>0</v>
      </c>
      <c r="CC45" s="39">
        <f t="shared" si="23"/>
        <v>62672</v>
      </c>
      <c r="CD45" s="52">
        <v>62672</v>
      </c>
      <c r="CE45" s="49">
        <v>50000</v>
      </c>
      <c r="CF45" s="49"/>
      <c r="CG45" s="19">
        <f t="shared" si="24"/>
        <v>112672</v>
      </c>
      <c r="CH45" s="49">
        <v>0</v>
      </c>
      <c r="CI45" s="49"/>
      <c r="CJ45" s="49"/>
      <c r="CK45" s="19">
        <f t="shared" si="25"/>
        <v>0</v>
      </c>
      <c r="CL45" s="39">
        <f t="shared" si="26"/>
        <v>112672</v>
      </c>
    </row>
    <row r="46" spans="1:90" ht="15.95" customHeight="1">
      <c r="A46" s="24"/>
      <c r="B46" s="24" t="s">
        <v>9</v>
      </c>
      <c r="C46" s="51"/>
      <c r="D46" s="25"/>
      <c r="E46" s="25"/>
      <c r="F46" s="25"/>
      <c r="G46" s="19">
        <f t="shared" si="27"/>
        <v>0</v>
      </c>
      <c r="H46" s="10"/>
      <c r="I46" s="25"/>
      <c r="J46" s="25"/>
      <c r="K46" s="25"/>
      <c r="L46" s="19">
        <f t="shared" si="28"/>
        <v>0</v>
      </c>
      <c r="M46" s="50">
        <f t="shared" si="2"/>
        <v>0</v>
      </c>
      <c r="N46" s="49">
        <v>0</v>
      </c>
      <c r="O46" s="25"/>
      <c r="P46" s="25"/>
      <c r="Q46" s="19">
        <f t="shared" si="3"/>
        <v>0</v>
      </c>
      <c r="R46" s="10"/>
      <c r="S46" s="26">
        <v>0</v>
      </c>
      <c r="T46" s="25"/>
      <c r="U46" s="25"/>
      <c r="V46" s="36">
        <f t="shared" si="4"/>
        <v>0</v>
      </c>
      <c r="W46" s="35">
        <f t="shared" si="5"/>
        <v>0</v>
      </c>
      <c r="X46" s="32">
        <v>0</v>
      </c>
      <c r="Y46" s="25"/>
      <c r="Z46" s="25"/>
      <c r="AA46" s="19">
        <f t="shared" si="6"/>
        <v>0</v>
      </c>
      <c r="AB46" s="10"/>
      <c r="AC46" s="25">
        <v>0</v>
      </c>
      <c r="AD46" s="25"/>
      <c r="AE46" s="25"/>
      <c r="AF46" s="19">
        <f t="shared" si="7"/>
        <v>0</v>
      </c>
      <c r="AG46" s="35">
        <f t="shared" si="8"/>
        <v>0</v>
      </c>
      <c r="AH46" s="34">
        <v>0</v>
      </c>
      <c r="AI46" s="25"/>
      <c r="AJ46" s="25"/>
      <c r="AK46" s="19">
        <f t="shared" si="9"/>
        <v>0</v>
      </c>
      <c r="AL46" s="10"/>
      <c r="AM46" s="26">
        <v>0</v>
      </c>
      <c r="AN46" s="25"/>
      <c r="AO46" s="25"/>
      <c r="AP46" s="19">
        <f t="shared" si="10"/>
        <v>0</v>
      </c>
      <c r="AQ46" s="31">
        <f t="shared" si="11"/>
        <v>0</v>
      </c>
      <c r="AR46" s="48">
        <v>0</v>
      </c>
      <c r="AS46" s="25"/>
      <c r="AT46" s="25"/>
      <c r="AU46" s="19">
        <f t="shared" si="12"/>
        <v>0</v>
      </c>
      <c r="AV46" s="10"/>
      <c r="AW46" s="26">
        <v>0</v>
      </c>
      <c r="AX46" s="25"/>
      <c r="AY46" s="25"/>
      <c r="AZ46" s="19">
        <f t="shared" si="13"/>
        <v>0</v>
      </c>
      <c r="BA46" s="31">
        <f t="shared" si="14"/>
        <v>0</v>
      </c>
      <c r="BB46" s="34">
        <v>0</v>
      </c>
      <c r="BC46" s="25"/>
      <c r="BD46" s="25"/>
      <c r="BE46" s="19">
        <f t="shared" si="15"/>
        <v>0</v>
      </c>
      <c r="BF46" s="10"/>
      <c r="BG46" s="26">
        <v>0</v>
      </c>
      <c r="BH46" s="25"/>
      <c r="BI46" s="25"/>
      <c r="BJ46" s="19">
        <f t="shared" si="16"/>
        <v>0</v>
      </c>
      <c r="BK46" s="31">
        <f t="shared" si="17"/>
        <v>0</v>
      </c>
      <c r="BL46" s="32"/>
      <c r="BM46" s="25"/>
      <c r="BN46" s="25"/>
      <c r="BO46" s="19">
        <f t="shared" si="18"/>
        <v>0</v>
      </c>
      <c r="BP46" s="26">
        <v>0</v>
      </c>
      <c r="BQ46" s="25"/>
      <c r="BR46" s="25"/>
      <c r="BS46" s="19">
        <f t="shared" si="19"/>
        <v>0</v>
      </c>
      <c r="BT46" s="31">
        <f t="shared" si="20"/>
        <v>0</v>
      </c>
      <c r="BU46" s="47">
        <v>0</v>
      </c>
      <c r="BV46" s="25"/>
      <c r="BW46" s="25"/>
      <c r="BX46" s="19">
        <f t="shared" si="21"/>
        <v>0</v>
      </c>
      <c r="BY46" s="26">
        <v>0</v>
      </c>
      <c r="BZ46" s="25"/>
      <c r="CA46" s="25"/>
      <c r="CB46" s="19">
        <f t="shared" si="22"/>
        <v>0</v>
      </c>
      <c r="CC46" s="39">
        <f t="shared" si="23"/>
        <v>0</v>
      </c>
      <c r="CD46" s="30"/>
      <c r="CE46" s="25"/>
      <c r="CF46" s="25"/>
      <c r="CG46" s="19">
        <f t="shared" si="24"/>
        <v>0</v>
      </c>
      <c r="CH46" s="26">
        <v>0</v>
      </c>
      <c r="CI46" s="25"/>
      <c r="CJ46" s="25"/>
      <c r="CK46" s="19">
        <f t="shared" si="25"/>
        <v>0</v>
      </c>
      <c r="CL46" s="39">
        <f t="shared" si="26"/>
        <v>0</v>
      </c>
    </row>
    <row r="47" spans="1:90" ht="15.95" customHeight="1">
      <c r="A47" s="24"/>
      <c r="B47" s="24"/>
      <c r="C47" s="23" t="s">
        <v>8</v>
      </c>
      <c r="D47" s="20">
        <v>9287956</v>
      </c>
      <c r="E47" s="20">
        <v>334593.5</v>
      </c>
      <c r="F47" s="20">
        <v>-75000</v>
      </c>
      <c r="G47" s="37">
        <f>SUM(G7:G46)</f>
        <v>9547549.5</v>
      </c>
      <c r="H47" s="20"/>
      <c r="I47" s="20">
        <v>5870097</v>
      </c>
      <c r="J47" s="20">
        <v>384102</v>
      </c>
      <c r="K47" s="20">
        <v>-75000</v>
      </c>
      <c r="L47" s="20">
        <f>SUM(L7:L46)</f>
        <v>6179199</v>
      </c>
      <c r="M47" s="22">
        <f t="shared" si="2"/>
        <v>3368350.5</v>
      </c>
      <c r="N47" s="20">
        <v>9547549.5</v>
      </c>
      <c r="O47" s="20">
        <v>193604.74</v>
      </c>
      <c r="P47" s="20">
        <v>95563</v>
      </c>
      <c r="Q47" s="20">
        <f t="shared" si="3"/>
        <v>9645591.2400000002</v>
      </c>
      <c r="R47" s="20"/>
      <c r="S47" s="20">
        <v>6179199</v>
      </c>
      <c r="T47" s="20">
        <v>391604.75</v>
      </c>
      <c r="U47" s="20">
        <v>90813</v>
      </c>
      <c r="V47" s="46">
        <f t="shared" si="4"/>
        <v>6479990.75</v>
      </c>
      <c r="W47" s="31">
        <f t="shared" si="5"/>
        <v>3165600.49</v>
      </c>
      <c r="X47" s="44">
        <v>9645591.2400000002</v>
      </c>
      <c r="Y47" s="20">
        <v>186902</v>
      </c>
      <c r="Z47" s="20">
        <v>0</v>
      </c>
      <c r="AA47" s="20">
        <f t="shared" si="6"/>
        <v>9832493.2400000002</v>
      </c>
      <c r="AB47" s="20"/>
      <c r="AC47" s="20">
        <v>6479990.75</v>
      </c>
      <c r="AD47" s="20">
        <v>372044</v>
      </c>
      <c r="AE47" s="20">
        <v>0</v>
      </c>
      <c r="AF47" s="20">
        <f t="shared" si="7"/>
        <v>6852034.75</v>
      </c>
      <c r="AG47" s="31">
        <f t="shared" si="8"/>
        <v>2980458.49</v>
      </c>
      <c r="AH47" s="45">
        <v>9832493.2400000002</v>
      </c>
      <c r="AI47" s="20">
        <v>277785</v>
      </c>
      <c r="AJ47" s="20">
        <v>0</v>
      </c>
      <c r="AK47" s="20">
        <f t="shared" si="9"/>
        <v>10110278.24</v>
      </c>
      <c r="AL47" s="20"/>
      <c r="AM47" s="20">
        <v>6852034.75</v>
      </c>
      <c r="AN47" s="20">
        <v>348720.64999999997</v>
      </c>
      <c r="AO47" s="20">
        <v>0</v>
      </c>
      <c r="AP47" s="20">
        <f t="shared" si="10"/>
        <v>7200755.4000000004</v>
      </c>
      <c r="AQ47" s="31">
        <f t="shared" si="11"/>
        <v>2909522.84</v>
      </c>
      <c r="AR47" s="44">
        <v>10110278.24</v>
      </c>
      <c r="AS47" s="20">
        <v>523047.5</v>
      </c>
      <c r="AT47" s="20">
        <v>15339</v>
      </c>
      <c r="AU47" s="19">
        <f t="shared" si="12"/>
        <v>10617986.74</v>
      </c>
      <c r="AV47" s="20"/>
      <c r="AW47" s="20">
        <v>7200755.3999999994</v>
      </c>
      <c r="AX47" s="20">
        <v>357117.5</v>
      </c>
      <c r="AY47" s="20">
        <v>14119</v>
      </c>
      <c r="AZ47" s="20">
        <f t="shared" si="13"/>
        <v>7543753.8999999994</v>
      </c>
      <c r="BA47" s="31">
        <f t="shared" si="14"/>
        <v>3074232.8400000008</v>
      </c>
      <c r="BB47" s="45">
        <v>10617986.74</v>
      </c>
      <c r="BC47" s="20">
        <v>145321</v>
      </c>
      <c r="BD47" s="20">
        <v>134175</v>
      </c>
      <c r="BE47" s="19">
        <f t="shared" si="15"/>
        <v>10629132.74</v>
      </c>
      <c r="BF47" s="44"/>
      <c r="BG47" s="20">
        <v>7543753.8999999994</v>
      </c>
      <c r="BH47" s="20">
        <v>333633</v>
      </c>
      <c r="BI47" s="20">
        <v>118846</v>
      </c>
      <c r="BJ47" s="19">
        <f t="shared" si="16"/>
        <v>7758540.8999999994</v>
      </c>
      <c r="BK47" s="31">
        <f t="shared" si="17"/>
        <v>2870591.8400000008</v>
      </c>
      <c r="BL47" s="44">
        <v>11470550.74</v>
      </c>
      <c r="BM47" s="20">
        <v>222274</v>
      </c>
      <c r="BN47" s="20">
        <v>391866</v>
      </c>
      <c r="BO47" s="19">
        <f t="shared" si="18"/>
        <v>11300958.74</v>
      </c>
      <c r="BP47" s="20">
        <v>7758541.2999999998</v>
      </c>
      <c r="BQ47" s="20">
        <v>564031.70000000007</v>
      </c>
      <c r="BR47" s="20">
        <v>299649.15000000002</v>
      </c>
      <c r="BS47" s="19">
        <f t="shared" si="19"/>
        <v>8022923.8499999996</v>
      </c>
      <c r="BT47" s="31">
        <f t="shared" si="20"/>
        <v>3278034.8900000006</v>
      </c>
      <c r="BU47" s="20">
        <f t="shared" ref="BU47:CC47" si="29">SUM(BU7:BU46)</f>
        <v>11300958.74</v>
      </c>
      <c r="BV47" s="20">
        <f t="shared" si="29"/>
        <v>398960</v>
      </c>
      <c r="BW47" s="20">
        <f t="shared" si="29"/>
        <v>107038</v>
      </c>
      <c r="BX47" s="20">
        <f t="shared" si="29"/>
        <v>11592880.74</v>
      </c>
      <c r="BY47" s="20">
        <f t="shared" si="29"/>
        <v>8022923.8499999996</v>
      </c>
      <c r="BZ47" s="21">
        <f t="shared" si="29"/>
        <v>216296.1</v>
      </c>
      <c r="CA47" s="20">
        <f t="shared" si="29"/>
        <v>107038</v>
      </c>
      <c r="CB47" s="20">
        <f t="shared" si="29"/>
        <v>8132181.9499999993</v>
      </c>
      <c r="CC47" s="22">
        <f t="shared" si="29"/>
        <v>3460698.7899999996</v>
      </c>
      <c r="CD47" s="43">
        <v>11592880.74</v>
      </c>
      <c r="CE47" s="20">
        <v>820316</v>
      </c>
      <c r="CF47" s="20">
        <v>21142</v>
      </c>
      <c r="CG47" s="20">
        <v>12392054.74</v>
      </c>
      <c r="CH47" s="20">
        <v>8246913.8499999996</v>
      </c>
      <c r="CI47" s="21">
        <f>SUM(CI7:CI46)</f>
        <v>228599</v>
      </c>
      <c r="CJ47" s="20">
        <v>21142</v>
      </c>
      <c r="CK47" s="19">
        <f t="shared" si="25"/>
        <v>8454370.8499999996</v>
      </c>
      <c r="CL47" s="18">
        <f t="shared" si="26"/>
        <v>3937683.8900000006</v>
      </c>
    </row>
    <row r="48" spans="1:90" ht="15.95" customHeight="1">
      <c r="A48" s="24"/>
      <c r="B48" s="24"/>
      <c r="C48" s="42" t="s">
        <v>7</v>
      </c>
      <c r="D48" s="25"/>
      <c r="E48" s="25"/>
      <c r="F48" s="25"/>
      <c r="G48" s="37">
        <f>D48+E48-F48</f>
        <v>0</v>
      </c>
      <c r="H48" s="10"/>
      <c r="I48" s="25"/>
      <c r="J48" s="25"/>
      <c r="K48" s="25"/>
      <c r="L48" s="19">
        <f>I48+J48-K48</f>
        <v>0</v>
      </c>
      <c r="M48" s="22">
        <f t="shared" si="2"/>
        <v>0</v>
      </c>
      <c r="N48" s="25"/>
      <c r="O48" s="25"/>
      <c r="P48" s="25"/>
      <c r="Q48" s="19">
        <f t="shared" si="3"/>
        <v>0</v>
      </c>
      <c r="R48" s="10"/>
      <c r="S48" s="26">
        <v>0</v>
      </c>
      <c r="T48" s="25"/>
      <c r="U48" s="25"/>
      <c r="V48" s="36">
        <f t="shared" si="4"/>
        <v>0</v>
      </c>
      <c r="W48" s="35">
        <f t="shared" si="5"/>
        <v>0</v>
      </c>
      <c r="X48" s="32">
        <v>0</v>
      </c>
      <c r="Y48" s="25"/>
      <c r="Z48" s="25"/>
      <c r="AA48" s="19">
        <f t="shared" si="6"/>
        <v>0</v>
      </c>
      <c r="AB48" s="10"/>
      <c r="AC48" s="25">
        <v>0</v>
      </c>
      <c r="AD48" s="25"/>
      <c r="AE48" s="25"/>
      <c r="AF48" s="19">
        <f t="shared" si="7"/>
        <v>0</v>
      </c>
      <c r="AG48" s="31">
        <f t="shared" si="8"/>
        <v>0</v>
      </c>
      <c r="AH48" s="34">
        <v>0</v>
      </c>
      <c r="AI48" s="25"/>
      <c r="AJ48" s="25"/>
      <c r="AK48" s="19">
        <f t="shared" si="9"/>
        <v>0</v>
      </c>
      <c r="AL48" s="10"/>
      <c r="AM48" s="26">
        <v>0</v>
      </c>
      <c r="AN48" s="25"/>
      <c r="AO48" s="25"/>
      <c r="AP48" s="19">
        <f t="shared" si="10"/>
        <v>0</v>
      </c>
      <c r="AQ48" s="31">
        <f t="shared" si="11"/>
        <v>0</v>
      </c>
      <c r="AR48" s="32"/>
      <c r="AS48" s="25"/>
      <c r="AT48" s="25"/>
      <c r="AU48" s="19">
        <f t="shared" si="12"/>
        <v>0</v>
      </c>
      <c r="AV48" s="10"/>
      <c r="AW48" s="25"/>
      <c r="AX48" s="25"/>
      <c r="AY48" s="25"/>
      <c r="AZ48" s="19">
        <f t="shared" si="13"/>
        <v>0</v>
      </c>
      <c r="BA48" s="31">
        <f t="shared" si="14"/>
        <v>0</v>
      </c>
      <c r="BB48" s="33"/>
      <c r="BC48" s="25"/>
      <c r="BD48" s="25"/>
      <c r="BE48" s="19">
        <f t="shared" si="15"/>
        <v>0</v>
      </c>
      <c r="BF48" s="10"/>
      <c r="BG48" s="25"/>
      <c r="BH48" s="25"/>
      <c r="BI48" s="25"/>
      <c r="BJ48" s="19">
        <f t="shared" si="16"/>
        <v>0</v>
      </c>
      <c r="BK48" s="31">
        <f t="shared" si="17"/>
        <v>0</v>
      </c>
      <c r="BL48" s="32"/>
      <c r="BM48" s="41">
        <v>-27672</v>
      </c>
      <c r="BN48" s="25"/>
      <c r="BO48" s="19">
        <f t="shared" si="18"/>
        <v>-27672</v>
      </c>
      <c r="BP48" s="25"/>
      <c r="BQ48" s="25"/>
      <c r="BR48" s="25"/>
      <c r="BS48" s="19">
        <f t="shared" si="19"/>
        <v>0</v>
      </c>
      <c r="BT48" s="31">
        <f t="shared" si="20"/>
        <v>-27672</v>
      </c>
      <c r="BU48" s="30">
        <v>-27672</v>
      </c>
      <c r="BV48" s="25">
        <v>-35000</v>
      </c>
      <c r="BW48" s="25"/>
      <c r="BX48" s="19">
        <f>BU48+BV48-BW48</f>
        <v>-62672</v>
      </c>
      <c r="BY48" s="25">
        <v>0</v>
      </c>
      <c r="BZ48" s="25"/>
      <c r="CA48" s="25"/>
      <c r="CB48" s="19">
        <v>0</v>
      </c>
      <c r="CC48" s="29">
        <v>-62672</v>
      </c>
      <c r="CD48" s="28">
        <v>-62672</v>
      </c>
      <c r="CE48" s="40">
        <v>-50000</v>
      </c>
      <c r="CF48" s="27"/>
      <c r="CG48" s="19">
        <v>-112672</v>
      </c>
      <c r="CH48" s="26">
        <v>0</v>
      </c>
      <c r="CI48" s="25"/>
      <c r="CJ48" s="25"/>
      <c r="CK48" s="19">
        <f t="shared" si="25"/>
        <v>0</v>
      </c>
      <c r="CL48" s="39">
        <f t="shared" si="26"/>
        <v>-112672</v>
      </c>
    </row>
    <row r="49" spans="1:90" ht="15.95" customHeight="1">
      <c r="A49" s="24"/>
      <c r="B49" s="24"/>
      <c r="C49" s="38" t="s">
        <v>6</v>
      </c>
      <c r="D49" s="25"/>
      <c r="E49" s="25"/>
      <c r="F49" s="25"/>
      <c r="G49" s="37">
        <f>D49+E49-F49</f>
        <v>0</v>
      </c>
      <c r="H49" s="10"/>
      <c r="I49" s="25"/>
      <c r="J49" s="25"/>
      <c r="K49" s="25"/>
      <c r="L49" s="19">
        <f>I49+J49-K49</f>
        <v>0</v>
      </c>
      <c r="M49" s="22">
        <f t="shared" si="2"/>
        <v>0</v>
      </c>
      <c r="N49" s="25"/>
      <c r="O49" s="25"/>
      <c r="P49" s="25"/>
      <c r="Q49" s="19">
        <f t="shared" si="3"/>
        <v>0</v>
      </c>
      <c r="R49" s="10"/>
      <c r="S49" s="26">
        <v>0</v>
      </c>
      <c r="T49" s="25"/>
      <c r="U49" s="25"/>
      <c r="V49" s="36">
        <f t="shared" si="4"/>
        <v>0</v>
      </c>
      <c r="W49" s="35">
        <f t="shared" si="5"/>
        <v>0</v>
      </c>
      <c r="X49" s="32">
        <v>0</v>
      </c>
      <c r="Y49" s="25"/>
      <c r="Z49" s="25"/>
      <c r="AA49" s="19">
        <f t="shared" si="6"/>
        <v>0</v>
      </c>
      <c r="AB49" s="10"/>
      <c r="AC49" s="25">
        <v>0</v>
      </c>
      <c r="AD49" s="25"/>
      <c r="AE49" s="25"/>
      <c r="AF49" s="19">
        <f t="shared" si="7"/>
        <v>0</v>
      </c>
      <c r="AG49" s="31">
        <f t="shared" si="8"/>
        <v>0</v>
      </c>
      <c r="AH49" s="34">
        <v>0</v>
      </c>
      <c r="AI49" s="25"/>
      <c r="AJ49" s="25"/>
      <c r="AK49" s="19">
        <f t="shared" si="9"/>
        <v>0</v>
      </c>
      <c r="AL49" s="10"/>
      <c r="AM49" s="26">
        <v>0</v>
      </c>
      <c r="AN49" s="25"/>
      <c r="AO49" s="25"/>
      <c r="AP49" s="19">
        <f t="shared" si="10"/>
        <v>0</v>
      </c>
      <c r="AQ49" s="31">
        <f t="shared" si="11"/>
        <v>0</v>
      </c>
      <c r="AR49" s="32"/>
      <c r="AS49" s="25"/>
      <c r="AT49" s="25"/>
      <c r="AU49" s="19">
        <f t="shared" si="12"/>
        <v>0</v>
      </c>
      <c r="AV49" s="10"/>
      <c r="AW49" s="25"/>
      <c r="AX49" s="25"/>
      <c r="AY49" s="25"/>
      <c r="AZ49" s="19">
        <f t="shared" si="13"/>
        <v>0</v>
      </c>
      <c r="BA49" s="31">
        <f t="shared" si="14"/>
        <v>0</v>
      </c>
      <c r="BB49" s="33"/>
      <c r="BC49" s="25"/>
      <c r="BD49" s="25"/>
      <c r="BE49" s="19">
        <f t="shared" si="15"/>
        <v>0</v>
      </c>
      <c r="BF49" s="10"/>
      <c r="BG49" s="25"/>
      <c r="BH49" s="25"/>
      <c r="BI49" s="25"/>
      <c r="BJ49" s="19">
        <f t="shared" si="16"/>
        <v>0</v>
      </c>
      <c r="BK49" s="31">
        <f t="shared" si="17"/>
        <v>0</v>
      </c>
      <c r="BL49" s="32"/>
      <c r="BM49" s="25"/>
      <c r="BN49" s="25"/>
      <c r="BO49" s="19">
        <f t="shared" si="18"/>
        <v>0</v>
      </c>
      <c r="BP49" s="25"/>
      <c r="BQ49" s="25"/>
      <c r="BR49" s="25"/>
      <c r="BS49" s="19">
        <f t="shared" si="19"/>
        <v>0</v>
      </c>
      <c r="BT49" s="31">
        <f t="shared" si="20"/>
        <v>0</v>
      </c>
      <c r="BU49" s="30">
        <v>0</v>
      </c>
      <c r="BV49" s="25"/>
      <c r="BW49" s="25"/>
      <c r="BX49" s="19">
        <f>BU49+BV49-BW49</f>
        <v>0</v>
      </c>
      <c r="BY49" s="25">
        <v>0</v>
      </c>
      <c r="BZ49" s="25"/>
      <c r="CA49" s="25"/>
      <c r="CB49" s="19">
        <v>0</v>
      </c>
      <c r="CC49" s="29">
        <v>0</v>
      </c>
      <c r="CD49" s="28"/>
      <c r="CE49" s="27"/>
      <c r="CF49" s="27"/>
      <c r="CG49" s="19">
        <v>0</v>
      </c>
      <c r="CH49" s="26">
        <v>0</v>
      </c>
      <c r="CI49" s="25"/>
      <c r="CJ49" s="25"/>
      <c r="CK49" s="19">
        <f t="shared" si="25"/>
        <v>0</v>
      </c>
      <c r="CL49" s="22">
        <v>0</v>
      </c>
    </row>
    <row r="50" spans="1:90" ht="15.95" customHeight="1">
      <c r="A50" s="24"/>
      <c r="B50" s="24"/>
      <c r="C50" s="23" t="s">
        <v>5</v>
      </c>
      <c r="D50" s="20">
        <f t="shared" ref="D50:AI50" si="30">SUM(D47:D49)</f>
        <v>9287956</v>
      </c>
      <c r="E50" s="20">
        <f t="shared" si="30"/>
        <v>334593.5</v>
      </c>
      <c r="F50" s="20">
        <f t="shared" si="30"/>
        <v>-75000</v>
      </c>
      <c r="G50" s="20">
        <f t="shared" si="30"/>
        <v>9547549.5</v>
      </c>
      <c r="H50" s="20">
        <f t="shared" si="30"/>
        <v>0</v>
      </c>
      <c r="I50" s="20">
        <f t="shared" si="30"/>
        <v>5870097</v>
      </c>
      <c r="J50" s="20">
        <f t="shared" si="30"/>
        <v>384102</v>
      </c>
      <c r="K50" s="20">
        <f t="shared" si="30"/>
        <v>-75000</v>
      </c>
      <c r="L50" s="20">
        <f t="shared" si="30"/>
        <v>6179199</v>
      </c>
      <c r="M50" s="20">
        <f t="shared" si="30"/>
        <v>3368350.5</v>
      </c>
      <c r="N50" s="20">
        <f t="shared" si="30"/>
        <v>9547549.5</v>
      </c>
      <c r="O50" s="20">
        <f t="shared" si="30"/>
        <v>193604.74</v>
      </c>
      <c r="P50" s="20">
        <f t="shared" si="30"/>
        <v>95563</v>
      </c>
      <c r="Q50" s="20">
        <f t="shared" si="30"/>
        <v>9645591.2400000002</v>
      </c>
      <c r="R50" s="20">
        <f t="shared" si="30"/>
        <v>0</v>
      </c>
      <c r="S50" s="20">
        <f t="shared" si="30"/>
        <v>6179199</v>
      </c>
      <c r="T50" s="20">
        <f t="shared" si="30"/>
        <v>391604.75</v>
      </c>
      <c r="U50" s="20">
        <f t="shared" si="30"/>
        <v>90813</v>
      </c>
      <c r="V50" s="20">
        <f t="shared" si="30"/>
        <v>6479990.75</v>
      </c>
      <c r="W50" s="20">
        <f t="shared" si="30"/>
        <v>3165600.49</v>
      </c>
      <c r="X50" s="20">
        <f t="shared" si="30"/>
        <v>9645591.2400000002</v>
      </c>
      <c r="Y50" s="20">
        <f t="shared" si="30"/>
        <v>186902</v>
      </c>
      <c r="Z50" s="20">
        <f t="shared" si="30"/>
        <v>0</v>
      </c>
      <c r="AA50" s="20">
        <f t="shared" si="30"/>
        <v>9832493.2400000002</v>
      </c>
      <c r="AB50" s="20">
        <f t="shared" si="30"/>
        <v>0</v>
      </c>
      <c r="AC50" s="20">
        <f t="shared" si="30"/>
        <v>6479990.75</v>
      </c>
      <c r="AD50" s="20">
        <f t="shared" si="30"/>
        <v>372044</v>
      </c>
      <c r="AE50" s="20">
        <f t="shared" si="30"/>
        <v>0</v>
      </c>
      <c r="AF50" s="20">
        <f t="shared" si="30"/>
        <v>6852034.75</v>
      </c>
      <c r="AG50" s="20">
        <f t="shared" si="30"/>
        <v>2980458.49</v>
      </c>
      <c r="AH50" s="20">
        <f t="shared" si="30"/>
        <v>9832493.2400000002</v>
      </c>
      <c r="AI50" s="20">
        <f t="shared" si="30"/>
        <v>277785</v>
      </c>
      <c r="AJ50" s="20">
        <f t="shared" ref="AJ50:BO50" si="31">SUM(AJ47:AJ49)</f>
        <v>0</v>
      </c>
      <c r="AK50" s="20">
        <f t="shared" si="31"/>
        <v>10110278.24</v>
      </c>
      <c r="AL50" s="20">
        <f t="shared" si="31"/>
        <v>0</v>
      </c>
      <c r="AM50" s="20">
        <f t="shared" si="31"/>
        <v>6852034.75</v>
      </c>
      <c r="AN50" s="20">
        <f t="shared" si="31"/>
        <v>348720.64999999997</v>
      </c>
      <c r="AO50" s="20">
        <f t="shared" si="31"/>
        <v>0</v>
      </c>
      <c r="AP50" s="20">
        <f t="shared" si="31"/>
        <v>7200755.4000000004</v>
      </c>
      <c r="AQ50" s="20">
        <f t="shared" si="31"/>
        <v>2909522.84</v>
      </c>
      <c r="AR50" s="20">
        <f t="shared" si="31"/>
        <v>10110278.24</v>
      </c>
      <c r="AS50" s="20">
        <f t="shared" si="31"/>
        <v>523047.5</v>
      </c>
      <c r="AT50" s="20">
        <f t="shared" si="31"/>
        <v>15339</v>
      </c>
      <c r="AU50" s="20">
        <f t="shared" si="31"/>
        <v>10617986.74</v>
      </c>
      <c r="AV50" s="20">
        <f t="shared" si="31"/>
        <v>0</v>
      </c>
      <c r="AW50" s="20">
        <f t="shared" si="31"/>
        <v>7200755.3999999994</v>
      </c>
      <c r="AX50" s="20">
        <f t="shared" si="31"/>
        <v>357117.5</v>
      </c>
      <c r="AY50" s="20">
        <f t="shared" si="31"/>
        <v>14119</v>
      </c>
      <c r="AZ50" s="20">
        <f t="shared" si="31"/>
        <v>7543753.8999999994</v>
      </c>
      <c r="BA50" s="20">
        <f t="shared" si="31"/>
        <v>3074232.8400000008</v>
      </c>
      <c r="BB50" s="20">
        <f t="shared" si="31"/>
        <v>10617986.74</v>
      </c>
      <c r="BC50" s="20">
        <f t="shared" si="31"/>
        <v>145321</v>
      </c>
      <c r="BD50" s="20">
        <f t="shared" si="31"/>
        <v>134175</v>
      </c>
      <c r="BE50" s="20">
        <f t="shared" si="31"/>
        <v>10629132.74</v>
      </c>
      <c r="BF50" s="20">
        <f t="shared" si="31"/>
        <v>0</v>
      </c>
      <c r="BG50" s="20">
        <f t="shared" si="31"/>
        <v>7543753.8999999994</v>
      </c>
      <c r="BH50" s="20">
        <f t="shared" si="31"/>
        <v>333633</v>
      </c>
      <c r="BI50" s="20">
        <f t="shared" si="31"/>
        <v>118846</v>
      </c>
      <c r="BJ50" s="20">
        <f t="shared" si="31"/>
        <v>7758540.8999999994</v>
      </c>
      <c r="BK50" s="20">
        <f t="shared" si="31"/>
        <v>2870591.8400000008</v>
      </c>
      <c r="BL50" s="20">
        <f t="shared" si="31"/>
        <v>11470550.74</v>
      </c>
      <c r="BM50" s="20">
        <f t="shared" si="31"/>
        <v>194602</v>
      </c>
      <c r="BN50" s="20">
        <f t="shared" si="31"/>
        <v>391866</v>
      </c>
      <c r="BO50" s="20">
        <f t="shared" si="31"/>
        <v>11273286.74</v>
      </c>
      <c r="BP50" s="20">
        <f t="shared" ref="BP50:BX50" si="32">SUM(BP47:BP49)</f>
        <v>7758541.2999999998</v>
      </c>
      <c r="BQ50" s="20">
        <f t="shared" si="32"/>
        <v>564031.70000000007</v>
      </c>
      <c r="BR50" s="20">
        <f t="shared" si="32"/>
        <v>299649.15000000002</v>
      </c>
      <c r="BS50" s="20">
        <f t="shared" si="32"/>
        <v>8022923.8499999996</v>
      </c>
      <c r="BT50" s="20">
        <f t="shared" si="32"/>
        <v>3250362.8900000006</v>
      </c>
      <c r="BU50" s="20">
        <f t="shared" si="32"/>
        <v>11273286.74</v>
      </c>
      <c r="BV50" s="20">
        <f t="shared" si="32"/>
        <v>363960</v>
      </c>
      <c r="BW50" s="20">
        <f t="shared" si="32"/>
        <v>107038</v>
      </c>
      <c r="BX50" s="20">
        <f t="shared" si="32"/>
        <v>11530208.74</v>
      </c>
      <c r="BY50" s="20">
        <v>8022923.8499999996</v>
      </c>
      <c r="BZ50" s="21">
        <f t="shared" ref="BZ50:CL50" si="33">SUM(BZ47:BZ49)</f>
        <v>216296.1</v>
      </c>
      <c r="CA50" s="20">
        <f t="shared" si="33"/>
        <v>107038</v>
      </c>
      <c r="CB50" s="20">
        <f t="shared" si="33"/>
        <v>8132181.9499999993</v>
      </c>
      <c r="CC50" s="22">
        <f t="shared" si="33"/>
        <v>3398026.7899999996</v>
      </c>
      <c r="CD50" s="20">
        <f t="shared" si="33"/>
        <v>11530208.74</v>
      </c>
      <c r="CE50" s="20">
        <f t="shared" si="33"/>
        <v>770316</v>
      </c>
      <c r="CF50" s="20">
        <f t="shared" si="33"/>
        <v>21142</v>
      </c>
      <c r="CG50" s="20">
        <f t="shared" si="33"/>
        <v>12279382.74</v>
      </c>
      <c r="CH50" s="20">
        <f t="shared" si="33"/>
        <v>8246913.8499999996</v>
      </c>
      <c r="CI50" s="21">
        <f t="shared" si="33"/>
        <v>228599</v>
      </c>
      <c r="CJ50" s="20">
        <f t="shared" si="33"/>
        <v>21142</v>
      </c>
      <c r="CK50" s="19">
        <f t="shared" si="33"/>
        <v>8454370.8499999996</v>
      </c>
      <c r="CL50" s="18">
        <f t="shared" si="33"/>
        <v>3825011.8900000006</v>
      </c>
    </row>
    <row r="51" spans="1:90" ht="15.75">
      <c r="A51" s="12"/>
      <c r="B51" s="12"/>
      <c r="C51" s="11"/>
      <c r="D51" s="6"/>
      <c r="E51" s="6"/>
      <c r="F51" s="6"/>
      <c r="G51" s="6"/>
      <c r="H51" s="10"/>
      <c r="I51" s="6"/>
      <c r="J51" s="6"/>
      <c r="K51" s="6"/>
      <c r="L51" s="6"/>
      <c r="M51" s="6"/>
      <c r="N51" s="6"/>
      <c r="O51" s="6"/>
      <c r="P51" s="6"/>
      <c r="Q51" s="6"/>
      <c r="R51" s="10"/>
      <c r="S51" s="6"/>
      <c r="T51" s="6"/>
      <c r="U51" s="6"/>
      <c r="V51" s="6"/>
      <c r="W51" s="6"/>
      <c r="X51" s="6"/>
      <c r="Y51" s="6"/>
      <c r="Z51" s="6"/>
      <c r="AA51" s="6"/>
      <c r="AB51" s="10"/>
      <c r="AC51" s="6"/>
      <c r="AD51" s="6"/>
      <c r="AE51" s="6"/>
      <c r="AF51" s="6"/>
      <c r="AG51" s="6"/>
      <c r="AH51" s="6"/>
      <c r="AI51" s="6"/>
      <c r="AJ51" s="6"/>
      <c r="AK51" s="6"/>
      <c r="AL51" s="10"/>
      <c r="AM51" s="6"/>
      <c r="AN51" s="6"/>
      <c r="AO51" s="6"/>
      <c r="AP51" s="6"/>
      <c r="AQ51" s="6"/>
      <c r="AR51" s="6"/>
      <c r="AS51" s="6"/>
      <c r="AT51" s="6"/>
      <c r="AU51" s="6"/>
      <c r="AV51" s="10"/>
      <c r="AW51" s="6"/>
      <c r="AX51" s="6"/>
      <c r="AY51" s="6"/>
      <c r="AZ51" s="6"/>
      <c r="BA51" s="6"/>
      <c r="BB51" s="6"/>
      <c r="BC51" s="6"/>
      <c r="BD51" s="6"/>
      <c r="BE51" s="6"/>
      <c r="BF51" s="10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</row>
    <row r="52" spans="1:90" ht="15.75">
      <c r="A52" s="12"/>
      <c r="B52" s="12"/>
      <c r="C52" s="11"/>
      <c r="D52" s="6"/>
      <c r="E52" s="6"/>
      <c r="F52" s="6"/>
      <c r="G52" s="6"/>
      <c r="H52" s="10"/>
      <c r="I52" s="14" t="s">
        <v>4</v>
      </c>
      <c r="J52" s="14"/>
      <c r="K52" s="6"/>
      <c r="L52" s="6"/>
      <c r="M52" s="6"/>
      <c r="N52" s="6"/>
      <c r="O52" s="6"/>
      <c r="P52" s="6"/>
      <c r="Q52" s="6"/>
      <c r="R52" s="10"/>
      <c r="S52" s="14" t="s">
        <v>4</v>
      </c>
      <c r="T52" s="14"/>
      <c r="U52" s="6"/>
      <c r="V52" s="6"/>
      <c r="W52" s="6"/>
      <c r="X52" s="6"/>
      <c r="Y52" s="6"/>
      <c r="Z52" s="6"/>
      <c r="AA52" s="6"/>
      <c r="AB52" s="10"/>
      <c r="AC52" s="14" t="s">
        <v>4</v>
      </c>
      <c r="AD52" s="14"/>
      <c r="AE52" s="6"/>
      <c r="AF52" s="6"/>
      <c r="AG52" s="6"/>
      <c r="AH52" s="6"/>
      <c r="AI52" s="6"/>
      <c r="AJ52" s="6"/>
      <c r="AK52" s="6"/>
      <c r="AL52" s="10"/>
      <c r="AM52" s="14" t="s">
        <v>4</v>
      </c>
      <c r="AN52" s="14"/>
      <c r="AO52" s="6"/>
      <c r="AP52" s="6"/>
      <c r="AQ52" s="6"/>
      <c r="AR52" s="6"/>
      <c r="AS52" s="6"/>
      <c r="AT52" s="6"/>
      <c r="AU52" s="6"/>
      <c r="AV52" s="10"/>
      <c r="AW52" s="14" t="s">
        <v>4</v>
      </c>
      <c r="AX52" s="14"/>
      <c r="AY52" s="6"/>
      <c r="AZ52" s="6"/>
      <c r="BA52" s="6"/>
      <c r="BB52" s="6"/>
      <c r="BC52" s="6"/>
      <c r="BD52" s="6"/>
      <c r="BE52" s="6"/>
      <c r="BF52" s="10"/>
      <c r="BG52" s="14" t="s">
        <v>4</v>
      </c>
      <c r="BH52" s="14"/>
      <c r="BI52" s="6"/>
      <c r="BJ52" s="6"/>
      <c r="BK52" s="6"/>
      <c r="BL52" s="6"/>
      <c r="BM52" s="6"/>
      <c r="BN52" s="6"/>
      <c r="BO52" s="6"/>
      <c r="BP52" s="14" t="s">
        <v>4</v>
      </c>
      <c r="BQ52" s="14"/>
      <c r="BR52" s="6"/>
      <c r="BS52" s="6"/>
      <c r="BT52" s="6"/>
      <c r="BU52" s="6"/>
      <c r="BV52" s="6"/>
      <c r="BW52" s="6"/>
      <c r="BX52" s="6"/>
      <c r="BY52" s="14" t="s">
        <v>4</v>
      </c>
      <c r="BZ52" s="14"/>
      <c r="CA52" s="6"/>
      <c r="CB52" s="6"/>
      <c r="CC52" s="6"/>
      <c r="CD52" s="6"/>
      <c r="CE52" s="6"/>
      <c r="CF52" s="6"/>
      <c r="CG52" s="6"/>
      <c r="CH52" s="14" t="s">
        <v>4</v>
      </c>
      <c r="CI52" s="14"/>
      <c r="CJ52" s="6"/>
      <c r="CK52" s="6"/>
      <c r="CL52" s="6"/>
    </row>
    <row r="53" spans="1:90" ht="15.75">
      <c r="A53" s="16">
        <v>10</v>
      </c>
      <c r="B53" s="16"/>
      <c r="C53" s="15" t="s">
        <v>3</v>
      </c>
      <c r="D53" s="6"/>
      <c r="E53" s="6"/>
      <c r="F53" s="6"/>
      <c r="G53" s="6"/>
      <c r="H53" s="10"/>
      <c r="I53" s="14" t="s">
        <v>3</v>
      </c>
      <c r="J53" s="14"/>
      <c r="K53" s="17"/>
      <c r="L53" s="6"/>
      <c r="M53" s="6"/>
      <c r="N53" s="6"/>
      <c r="O53" s="6"/>
      <c r="P53" s="6"/>
      <c r="Q53" s="6"/>
      <c r="R53" s="10"/>
      <c r="S53" s="14" t="s">
        <v>3</v>
      </c>
      <c r="T53" s="14"/>
      <c r="U53" s="17"/>
      <c r="V53" s="6"/>
      <c r="W53" s="6"/>
      <c r="X53" s="6"/>
      <c r="Y53" s="6"/>
      <c r="Z53" s="6"/>
      <c r="AA53" s="6"/>
      <c r="AB53" s="10"/>
      <c r="AC53" s="14" t="s">
        <v>3</v>
      </c>
      <c r="AD53" s="14"/>
      <c r="AE53" s="17"/>
      <c r="AF53" s="6"/>
      <c r="AG53" s="6"/>
      <c r="AH53" s="6"/>
      <c r="AI53" s="6"/>
      <c r="AJ53" s="6"/>
      <c r="AK53" s="6"/>
      <c r="AL53" s="10"/>
      <c r="AM53" s="14" t="s">
        <v>3</v>
      </c>
      <c r="AN53" s="14"/>
      <c r="AO53" s="17"/>
      <c r="AP53" s="6"/>
      <c r="AQ53" s="6"/>
      <c r="AR53" s="6"/>
      <c r="AS53" s="6"/>
      <c r="AT53" s="6"/>
      <c r="AU53" s="6"/>
      <c r="AV53" s="10"/>
      <c r="AW53" s="14" t="s">
        <v>3</v>
      </c>
      <c r="AX53" s="14"/>
      <c r="AY53" s="17"/>
      <c r="AZ53" s="6"/>
      <c r="BA53" s="6"/>
      <c r="BB53" s="6"/>
      <c r="BC53" s="6"/>
      <c r="BD53" s="6"/>
      <c r="BE53" s="6"/>
      <c r="BF53" s="10"/>
      <c r="BG53" s="14" t="s">
        <v>3</v>
      </c>
      <c r="BH53" s="14"/>
      <c r="BI53" s="17"/>
      <c r="BJ53" s="6"/>
      <c r="BK53" s="6"/>
      <c r="BL53" s="6"/>
      <c r="BM53" s="6"/>
      <c r="BN53" s="6"/>
      <c r="BO53" s="6"/>
      <c r="BP53" s="14" t="s">
        <v>3</v>
      </c>
      <c r="BQ53" s="14"/>
      <c r="BR53" s="17"/>
      <c r="BS53" s="6"/>
      <c r="BT53" s="6"/>
      <c r="BU53" s="6"/>
      <c r="BV53" s="6"/>
      <c r="BW53" s="6"/>
      <c r="BX53" s="6"/>
      <c r="BY53" s="14" t="s">
        <v>3</v>
      </c>
      <c r="BZ53" s="14"/>
      <c r="CA53" s="17"/>
      <c r="CB53" s="6"/>
      <c r="CC53" s="6"/>
      <c r="CD53" s="6"/>
      <c r="CE53" s="6"/>
      <c r="CF53" s="6"/>
      <c r="CG53" s="6"/>
      <c r="CH53" s="14" t="s">
        <v>3</v>
      </c>
      <c r="CI53" s="14"/>
      <c r="CJ53" s="17"/>
      <c r="CK53" s="6"/>
      <c r="CL53" s="6"/>
    </row>
    <row r="54" spans="1:90" ht="15.75">
      <c r="A54" s="16">
        <v>8</v>
      </c>
      <c r="B54" s="16"/>
      <c r="C54" s="15" t="s">
        <v>2</v>
      </c>
      <c r="D54" s="6"/>
      <c r="E54" s="6"/>
      <c r="F54" s="6"/>
      <c r="G54" s="6"/>
      <c r="H54" s="10"/>
      <c r="I54" s="14" t="s">
        <v>2</v>
      </c>
      <c r="J54" s="14"/>
      <c r="K54" s="13"/>
      <c r="L54" s="6"/>
      <c r="M54" s="6"/>
      <c r="N54" s="6"/>
      <c r="O54" s="6"/>
      <c r="P54" s="6"/>
      <c r="Q54" s="6"/>
      <c r="R54" s="10"/>
      <c r="S54" s="14" t="s">
        <v>2</v>
      </c>
      <c r="T54" s="14"/>
      <c r="U54" s="13"/>
      <c r="V54" s="6"/>
      <c r="W54" s="6"/>
      <c r="X54" s="6"/>
      <c r="Y54" s="6"/>
      <c r="Z54" s="6"/>
      <c r="AA54" s="6"/>
      <c r="AB54" s="10"/>
      <c r="AC54" s="14" t="s">
        <v>2</v>
      </c>
      <c r="AD54" s="14"/>
      <c r="AE54" s="13"/>
      <c r="AF54" s="6"/>
      <c r="AG54" s="6"/>
      <c r="AH54" s="6"/>
      <c r="AI54" s="6"/>
      <c r="AJ54" s="6"/>
      <c r="AK54" s="6"/>
      <c r="AL54" s="10"/>
      <c r="AM54" s="14" t="s">
        <v>2</v>
      </c>
      <c r="AN54" s="14"/>
      <c r="AO54" s="13"/>
      <c r="AP54" s="6"/>
      <c r="AQ54" s="6"/>
      <c r="AR54" s="6"/>
      <c r="AS54" s="6"/>
      <c r="AT54" s="6"/>
      <c r="AU54" s="6"/>
      <c r="AV54" s="10"/>
      <c r="AW54" s="14" t="s">
        <v>2</v>
      </c>
      <c r="AX54" s="14"/>
      <c r="AY54" s="13"/>
      <c r="AZ54" s="6"/>
      <c r="BA54" s="6"/>
      <c r="BB54" s="6"/>
      <c r="BC54" s="6"/>
      <c r="BD54" s="6"/>
      <c r="BE54" s="6"/>
      <c r="BF54" s="10"/>
      <c r="BG54" s="14" t="s">
        <v>2</v>
      </c>
      <c r="BH54" s="14"/>
      <c r="BI54" s="13"/>
      <c r="BJ54" s="6"/>
      <c r="BK54" s="6"/>
      <c r="BL54" s="6"/>
      <c r="BM54" s="6"/>
      <c r="BN54" s="6"/>
      <c r="BO54" s="6"/>
      <c r="BP54" s="14" t="s">
        <v>2</v>
      </c>
      <c r="BQ54" s="14"/>
      <c r="BR54" s="13"/>
      <c r="BS54" s="6"/>
      <c r="BT54" s="6"/>
      <c r="BU54" s="6"/>
      <c r="BV54" s="6"/>
      <c r="BW54" s="6"/>
      <c r="BX54" s="6"/>
      <c r="BY54" s="14" t="s">
        <v>2</v>
      </c>
      <c r="BZ54" s="14"/>
      <c r="CA54" s="13"/>
      <c r="CB54" s="6"/>
      <c r="CC54" s="6"/>
      <c r="CD54" s="6"/>
      <c r="CE54" s="6"/>
      <c r="CF54" s="6"/>
      <c r="CG54" s="6"/>
      <c r="CH54" s="14" t="s">
        <v>2</v>
      </c>
      <c r="CI54" s="14"/>
      <c r="CJ54" s="13"/>
      <c r="CK54" s="6"/>
      <c r="CL54" s="6"/>
    </row>
    <row r="55" spans="1:90" ht="15.75">
      <c r="A55" s="12"/>
      <c r="B55" s="12"/>
      <c r="C55" s="11"/>
      <c r="D55" s="6"/>
      <c r="E55" s="6"/>
      <c r="F55" s="6"/>
      <c r="G55" s="6"/>
      <c r="H55" s="10"/>
      <c r="I55" s="8" t="s">
        <v>1</v>
      </c>
      <c r="J55" s="6"/>
      <c r="K55" s="9">
        <v>384102</v>
      </c>
      <c r="L55" s="6"/>
      <c r="M55" s="6"/>
      <c r="N55" s="6"/>
      <c r="O55" s="6"/>
      <c r="P55" s="6"/>
      <c r="Q55" s="6"/>
      <c r="R55" s="10"/>
      <c r="S55" s="8" t="s">
        <v>1</v>
      </c>
      <c r="T55" s="6"/>
      <c r="U55" s="9">
        <v>391604.75</v>
      </c>
      <c r="V55" s="6"/>
      <c r="W55" s="6"/>
      <c r="X55" s="6"/>
      <c r="Y55" s="6"/>
      <c r="Z55" s="6"/>
      <c r="AA55" s="6"/>
      <c r="AB55" s="10"/>
      <c r="AC55" s="8" t="s">
        <v>1</v>
      </c>
      <c r="AD55" s="6"/>
      <c r="AE55" s="9">
        <v>372044</v>
      </c>
      <c r="AF55" s="6"/>
      <c r="AG55" s="6"/>
      <c r="AH55" s="6"/>
      <c r="AI55" s="6"/>
      <c r="AJ55" s="6"/>
      <c r="AK55" s="6"/>
      <c r="AL55" s="10"/>
      <c r="AM55" s="8" t="s">
        <v>1</v>
      </c>
      <c r="AN55" s="6"/>
      <c r="AO55" s="9">
        <v>348720.64999999997</v>
      </c>
      <c r="AP55" s="6"/>
      <c r="AQ55" s="6"/>
      <c r="AR55" s="6"/>
      <c r="AS55" s="6"/>
      <c r="AT55" s="6"/>
      <c r="AU55" s="6"/>
      <c r="AV55" s="10"/>
      <c r="AW55" s="8" t="s">
        <v>1</v>
      </c>
      <c r="AX55" s="6"/>
      <c r="AY55" s="9">
        <v>357117.5</v>
      </c>
      <c r="AZ55" s="6"/>
      <c r="BA55" s="6"/>
      <c r="BB55" s="6"/>
      <c r="BC55" s="6"/>
      <c r="BD55" s="6"/>
      <c r="BE55" s="6"/>
      <c r="BF55" s="10"/>
      <c r="BG55" s="8" t="s">
        <v>1</v>
      </c>
      <c r="BH55" s="6"/>
      <c r="BI55" s="9">
        <v>333633</v>
      </c>
      <c r="BJ55" s="6"/>
      <c r="BK55" s="6"/>
      <c r="BL55" s="6"/>
      <c r="BM55" s="6"/>
      <c r="BN55" s="6"/>
      <c r="BO55" s="6"/>
      <c r="BP55" s="8" t="s">
        <v>1</v>
      </c>
      <c r="BQ55" s="6"/>
      <c r="BR55" s="9">
        <v>564031.70000000007</v>
      </c>
      <c r="BS55" s="6"/>
      <c r="BT55" s="6"/>
      <c r="BU55" s="6"/>
      <c r="BV55" s="6"/>
      <c r="BW55" s="6"/>
      <c r="BX55" s="6"/>
      <c r="BY55" s="8" t="s">
        <v>1</v>
      </c>
      <c r="BZ55" s="6"/>
      <c r="CA55" s="7">
        <f>BZ50-CA53-CA54</f>
        <v>216296.1</v>
      </c>
      <c r="CB55" s="6"/>
      <c r="CC55" s="6"/>
      <c r="CD55" s="6"/>
      <c r="CE55" s="6"/>
      <c r="CF55" s="6"/>
      <c r="CG55" s="6"/>
      <c r="CH55" s="8" t="s">
        <v>1</v>
      </c>
      <c r="CI55" s="6"/>
      <c r="CJ55" s="7">
        <f>CI50-CJ53-CJ54</f>
        <v>228599</v>
      </c>
      <c r="CK55" s="6"/>
      <c r="CL55" s="6"/>
    </row>
    <row r="56" spans="1:90">
      <c r="A56" s="4"/>
      <c r="B56" s="4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</row>
    <row r="57" spans="1:90">
      <c r="A57" s="5" t="s">
        <v>0</v>
      </c>
      <c r="B57" s="4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</row>
  </sheetData>
  <mergeCells count="10">
    <mergeCell ref="BB5:BE5"/>
    <mergeCell ref="BL5:BO5"/>
    <mergeCell ref="BU5:BX5"/>
    <mergeCell ref="CD5:CG5"/>
    <mergeCell ref="A1:M1"/>
    <mergeCell ref="D5:G5"/>
    <mergeCell ref="N5:Q5"/>
    <mergeCell ref="X5:AA5"/>
    <mergeCell ref="AH5:AK5"/>
    <mergeCell ref="AR5:AU5"/>
  </mergeCells>
  <pageMargins left="0.7" right="0.7" top="0.51" bottom="0.44" header="0.3" footer="0.3"/>
  <pageSetup paperSize="3" scale="80" orientation="landscape" r:id="rId1"/>
  <ignoredErrors>
    <ignoredError sqref="G7:CL5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Continuity MCGAAP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Cain</dc:creator>
  <cp:lastModifiedBy>Lori Cain</cp:lastModifiedBy>
  <cp:lastPrinted>2014-03-14T16:09:38Z</cp:lastPrinted>
  <dcterms:created xsi:type="dcterms:W3CDTF">2014-03-14T15:00:44Z</dcterms:created>
  <dcterms:modified xsi:type="dcterms:W3CDTF">2014-03-14T16:17:58Z</dcterms:modified>
</cp:coreProperties>
</file>