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0730" windowHeight="11565"/>
  </bookViews>
  <sheets>
    <sheet name="1595 Share Proportion - New" sheetId="1" r:id="rId1"/>
  </sheets>
  <definedNames>
    <definedName name="_xlnm.Print_Area" localSheetId="0">'1595 Share Proportion - New'!$A$1:$H$29</definedName>
  </definedNames>
  <calcPr calcId="145621"/>
</workbook>
</file>

<file path=xl/calcChain.xml><?xml version="1.0" encoding="utf-8"?>
<calcChain xmlns="http://schemas.openxmlformats.org/spreadsheetml/2006/main">
  <c r="D22" i="1" l="1"/>
  <c r="G22" i="1" s="1"/>
  <c r="D23" i="1"/>
  <c r="D24" i="1"/>
  <c r="G24" i="1" s="1"/>
  <c r="D21" i="1"/>
  <c r="G21" i="1" s="1"/>
  <c r="C25" i="1"/>
  <c r="G23" i="1"/>
  <c r="C12" i="1" l="1"/>
  <c r="D8" i="1"/>
  <c r="G8" i="1" s="1"/>
  <c r="D10" i="1"/>
  <c r="G10" i="1" s="1"/>
  <c r="D9" i="1"/>
  <c r="G9" i="1" s="1"/>
</calcChain>
</file>

<file path=xl/sharedStrings.xml><?xml version="1.0" encoding="utf-8"?>
<sst xmlns="http://schemas.openxmlformats.org/spreadsheetml/2006/main" count="40" uniqueCount="24">
  <si>
    <t>Rate Class</t>
  </si>
  <si>
    <t>RESIDENTIAL</t>
  </si>
  <si>
    <t>STREET LIGHTING</t>
  </si>
  <si>
    <t>Total</t>
  </si>
  <si>
    <t>Allocation of Residual Balance</t>
  </si>
  <si>
    <t>Rate Rider</t>
  </si>
  <si>
    <t>kWh</t>
  </si>
  <si>
    <t>kW</t>
  </si>
  <si>
    <t>Non-RPP Rate Rider Calculation</t>
  </si>
  <si>
    <t>Non- RPP Unit</t>
  </si>
  <si>
    <t>2012 Billed Amounts 
(non-RPP Only)</t>
  </si>
  <si>
    <r>
      <t xml:space="preserve">Allocation
</t>
    </r>
    <r>
      <rPr>
        <b/>
        <sz val="8"/>
        <color theme="1"/>
        <rFont val="Calibri"/>
        <family val="2"/>
      </rPr>
      <t>(Note 1)</t>
    </r>
  </si>
  <si>
    <t>GENERAL SERVICE &lt; 50 KW</t>
  </si>
  <si>
    <t>GENERAL SERVICE &gt; 50 KW</t>
  </si>
  <si>
    <t>RPP Unit</t>
  </si>
  <si>
    <t>RPP Rate Rider Calculation</t>
  </si>
  <si>
    <t>Note 1:  As directed by the Board on Page 10 of the Decision and Order (EB-2013-0120) on March 13, 2014</t>
  </si>
  <si>
    <t>Newbury: Board Approved RPP 1595 Residual Balance Allocation and Rate Riders</t>
  </si>
  <si>
    <t>Note 2:  The sum of both supporting RPP and Non-RPP residual claims ($25,679), reconcile without exception to Entegrus'</t>
  </si>
  <si>
    <t xml:space="preserve">              Newbury rate zone Live Excel rate geneatory file, 'tab 5. Continuity Schedule - cell 'CP34'', and as approved in the Decision</t>
  </si>
  <si>
    <t>Newbury Rate Zone: Proposed 1595 Residual Disposition/Refund Rate Rider Calculations</t>
  </si>
  <si>
    <t>Board Approved Non-RPP 1595 Residual Balance Allocation and Rate Riders</t>
  </si>
  <si>
    <t>Note 1:  Based on entire over recovery allocated to GS&gt;50 kW rate class as approved in the Decision and Order EB-2013-0120.</t>
  </si>
  <si>
    <t>Appendix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</si>
</sst>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43" formatCode="_(* #,##0.00_);_(* \(#,##0.00\);_(* &quot;-&quot;??_);_(@_)"/>
    <numFmt numFmtId="164" formatCode="&quot;$&quot;#,##0"/>
    <numFmt numFmtId="165" formatCode="_-* #,##0.00_-;\-* #,##0.00_-;_-* &quot;-&quot;??_-;_-@_-"/>
    <numFmt numFmtId="166" formatCode="_-* #,##0_-;\-* #,##0_-;_-* &quot;-&quot;??_-;_-@_-"/>
    <numFmt numFmtId="167" formatCode="_(* #,##0.0_);_(* \(#,##0.0\);_(* &quot;-&quot;??_);_(@_)"/>
    <numFmt numFmtId="168" formatCode="#,##0.0"/>
    <numFmt numFmtId="169" formatCode="mm/dd/yyyy"/>
    <numFmt numFmtId="170" formatCode="0\-0"/>
    <numFmt numFmtId="171" formatCode="_-&quot;$&quot;* #,##0.00_-;\-&quot;$&quot;* #,##0.00_-;_-&quot;$&quot;* &quot;-&quot;??_-;_-@_-"/>
    <numFmt numFmtId="172" formatCode="##\-#"/>
    <numFmt numFmtId="173" formatCode="_(* #,##0_);_(* \(#,##0\);_(* &quot;-&quot;??_);_(@_)"/>
    <numFmt numFmtId="174" formatCode="&quot;£ &quot;#,##0.00;[Red]\-&quot;£ &quot;#,##0.00"/>
    <numFmt numFmtId="175" formatCode="_(&quot;$&quot;* #,##0_);_(&quot;$&quot;* \(#,##0\);_(&quot;$&quot;* &quot;-&quot;??_);_(@_)"/>
    <numFmt numFmtId="176" formatCode="_(&quot;$&quot;* #,##0.0000_);_(&quot;$&quot;* \(#,##0.00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i/>
      <sz val="9"/>
      <color theme="1"/>
      <name val="Calibri"/>
      <family val="2"/>
    </font>
    <font>
      <i/>
      <sz val="10"/>
      <color theme="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0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7" fontId="23" fillId="0" borderId="0"/>
    <xf numFmtId="168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9" fontId="23" fillId="0" borderId="0"/>
    <xf numFmtId="170" fontId="23" fillId="0" borderId="0"/>
    <xf numFmtId="169" fontId="23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5" fontId="23" fillId="0" borderId="0" applyFont="0" applyFill="0" applyBorder="0" applyAlignment="0" applyProtection="0"/>
    <xf numFmtId="14" fontId="2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2" fontId="23" fillId="0" borderId="0" applyFont="0" applyFill="0" applyBorder="0" applyAlignment="0" applyProtection="0"/>
    <xf numFmtId="0" fontId="6" fillId="2" borderId="0" applyNumberFormat="0" applyBorder="0" applyAlignment="0" applyProtection="0"/>
    <xf numFmtId="38" fontId="24" fillId="34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10" fontId="24" fillId="35" borderId="14" applyNumberFormat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172" fontId="23" fillId="0" borderId="0"/>
    <xf numFmtId="173" fontId="23" fillId="0" borderId="0"/>
    <xf numFmtId="172" fontId="23" fillId="0" borderId="0"/>
    <xf numFmtId="172" fontId="23" fillId="0" borderId="0"/>
    <xf numFmtId="172" fontId="23" fillId="0" borderId="0"/>
    <xf numFmtId="172" fontId="23" fillId="0" borderId="0"/>
    <xf numFmtId="172" fontId="23" fillId="0" borderId="0"/>
    <xf numFmtId="172" fontId="23" fillId="0" borderId="0"/>
    <xf numFmtId="172" fontId="23" fillId="0" borderId="0"/>
    <xf numFmtId="0" fontId="8" fillId="4" borderId="0" applyNumberFormat="0" applyBorder="0" applyAlignment="0" applyProtection="0"/>
    <xf numFmtId="174" fontId="23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1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18" fillId="0" borderId="0" xfId="3"/>
    <xf numFmtId="0" fontId="19" fillId="0" borderId="10" xfId="3" applyFont="1" applyBorder="1"/>
    <xf numFmtId="0" fontId="20" fillId="33" borderId="14" xfId="3" applyFont="1" applyFill="1" applyBorder="1" applyAlignment="1">
      <alignment horizontal="center" vertical="center" wrapText="1"/>
    </xf>
    <xf numFmtId="0" fontId="18" fillId="0" borderId="15" xfId="3" applyFont="1" applyBorder="1"/>
    <xf numFmtId="0" fontId="18" fillId="0" borderId="17" xfId="3" applyFont="1" applyBorder="1"/>
    <xf numFmtId="0" fontId="18" fillId="0" borderId="19" xfId="3" applyFont="1" applyBorder="1"/>
    <xf numFmtId="0" fontId="18" fillId="0" borderId="21" xfId="3" applyFont="1" applyBorder="1"/>
    <xf numFmtId="10" fontId="18" fillId="0" borderId="22" xfId="2" applyNumberFormat="1" applyFont="1" applyBorder="1"/>
    <xf numFmtId="164" fontId="18" fillId="0" borderId="22" xfId="2" applyNumberFormat="1" applyFont="1" applyBorder="1" applyAlignment="1">
      <alignment horizontal="center"/>
    </xf>
    <xf numFmtId="166" fontId="18" fillId="0" borderId="22" xfId="1" applyNumberFormat="1" applyFont="1" applyBorder="1"/>
    <xf numFmtId="10" fontId="18" fillId="0" borderId="23" xfId="2" applyNumberFormat="1" applyFont="1" applyBorder="1"/>
    <xf numFmtId="164" fontId="18" fillId="0" borderId="23" xfId="2" applyNumberFormat="1" applyFont="1" applyBorder="1" applyAlignment="1">
      <alignment horizontal="center"/>
    </xf>
    <xf numFmtId="166" fontId="18" fillId="0" borderId="23" xfId="1" applyNumberFormat="1" applyFont="1" applyBorder="1"/>
    <xf numFmtId="10" fontId="18" fillId="0" borderId="24" xfId="2" applyNumberFormat="1" applyFont="1" applyBorder="1"/>
    <xf numFmtId="164" fontId="18" fillId="0" borderId="24" xfId="2" applyNumberFormat="1" applyFont="1" applyBorder="1" applyAlignment="1">
      <alignment horizontal="center"/>
    </xf>
    <xf numFmtId="166" fontId="18" fillId="0" borderId="24" xfId="1" applyNumberFormat="1" applyFont="1" applyBorder="1"/>
    <xf numFmtId="9" fontId="18" fillId="0" borderId="25" xfId="2" applyFont="1" applyBorder="1"/>
    <xf numFmtId="9" fontId="21" fillId="0" borderId="26" xfId="2" applyFont="1" applyBorder="1" applyAlignment="1">
      <alignment horizontal="center"/>
    </xf>
    <xf numFmtId="9" fontId="18" fillId="0" borderId="27" xfId="2" applyFont="1" applyBorder="1"/>
    <xf numFmtId="0" fontId="18" fillId="0" borderId="0" xfId="3" applyAlignment="1">
      <alignment horizontal="right"/>
    </xf>
    <xf numFmtId="10" fontId="18" fillId="0" borderId="0" xfId="2" applyNumberFormat="1" applyFont="1"/>
    <xf numFmtId="0" fontId="22" fillId="0" borderId="0" xfId="3" applyFont="1"/>
    <xf numFmtId="175" fontId="18" fillId="0" borderId="22" xfId="2" applyNumberFormat="1" applyFont="1" applyBorder="1"/>
    <xf numFmtId="175" fontId="18" fillId="0" borderId="23" xfId="2" applyNumberFormat="1" applyFont="1" applyBorder="1"/>
    <xf numFmtId="175" fontId="18" fillId="0" borderId="24" xfId="2" applyNumberFormat="1" applyFont="1" applyBorder="1"/>
    <xf numFmtId="175" fontId="18" fillId="0" borderId="25" xfId="2" applyNumberFormat="1" applyFont="1" applyBorder="1"/>
    <xf numFmtId="176" fontId="18" fillId="0" borderId="16" xfId="3" applyNumberFormat="1" applyBorder="1"/>
    <xf numFmtId="176" fontId="18" fillId="0" borderId="18" xfId="3" applyNumberFormat="1" applyBorder="1"/>
    <xf numFmtId="176" fontId="18" fillId="0" borderId="20" xfId="3" applyNumberFormat="1" applyBorder="1"/>
    <xf numFmtId="176" fontId="0" fillId="0" borderId="28" xfId="4" applyNumberFormat="1" applyFont="1" applyBorder="1"/>
    <xf numFmtId="0" fontId="19" fillId="0" borderId="0" xfId="3" applyFont="1"/>
    <xf numFmtId="0" fontId="19" fillId="0" borderId="0" xfId="3" applyFont="1" applyBorder="1"/>
    <xf numFmtId="0" fontId="18" fillId="0" borderId="10" xfId="3" applyBorder="1"/>
    <xf numFmtId="0" fontId="20" fillId="33" borderId="11" xfId="3" applyFont="1" applyFill="1" applyBorder="1" applyAlignment="1">
      <alignment horizontal="center"/>
    </xf>
    <xf numFmtId="0" fontId="20" fillId="33" borderId="12" xfId="3" applyFont="1" applyFill="1" applyBorder="1" applyAlignment="1">
      <alignment horizontal="center"/>
    </xf>
    <xf numFmtId="0" fontId="20" fillId="33" borderId="13" xfId="3" applyFont="1" applyFill="1" applyBorder="1" applyAlignment="1">
      <alignment horizontal="center"/>
    </xf>
  </cellXfs>
  <cellStyles count="90">
    <cellStyle name="$" xfId="5"/>
    <cellStyle name="$.00" xfId="6"/>
    <cellStyle name="$_9. Rev2Cost_GDPIPI" xfId="7"/>
    <cellStyle name="$_9. Rev2Cost_GDPIPI 2" xfId="8"/>
    <cellStyle name="$_lists" xfId="9"/>
    <cellStyle name="$_lists 2" xfId="10"/>
    <cellStyle name="$_lists_4. Current Monthly Fixed Charge" xfId="11"/>
    <cellStyle name="$_Sheet4" xfId="12"/>
    <cellStyle name="$_Sheet4 2" xfId="13"/>
    <cellStyle name="$M" xfId="14"/>
    <cellStyle name="$M.00" xfId="15"/>
    <cellStyle name="$M_9. Rev2Cost_GDPIPI" xfId="16"/>
    <cellStyle name="20% - Accent1 2" xfId="17"/>
    <cellStyle name="20% - Accent2 2" xfId="18"/>
    <cellStyle name="20% - Accent3 2" xfId="19"/>
    <cellStyle name="20% - Accent4 2" xfId="20"/>
    <cellStyle name="20% - Accent5 2" xfId="21"/>
    <cellStyle name="20% - Accent6 2" xfId="22"/>
    <cellStyle name="40% - Accent1 2" xfId="23"/>
    <cellStyle name="40% - Accent2 2" xfId="24"/>
    <cellStyle name="40% - Accent3 2" xfId="25"/>
    <cellStyle name="40% - Accent4 2" xfId="26"/>
    <cellStyle name="40% - Accent5 2" xfId="27"/>
    <cellStyle name="40% - Accent6 2" xfId="28"/>
    <cellStyle name="60% - Accent1 2" xfId="29"/>
    <cellStyle name="60% - Accent2 2" xfId="30"/>
    <cellStyle name="60% - Accent3 2" xfId="31"/>
    <cellStyle name="60% - Accent4 2" xfId="32"/>
    <cellStyle name="60% - Accent5 2" xfId="33"/>
    <cellStyle name="60% - Accent6 2" xfId="34"/>
    <cellStyle name="Accent1 2" xfId="35"/>
    <cellStyle name="Accent2 2" xfId="36"/>
    <cellStyle name="Accent3 2" xfId="37"/>
    <cellStyle name="Accent4 2" xfId="38"/>
    <cellStyle name="Accent5 2" xfId="39"/>
    <cellStyle name="Accent6 2" xfId="40"/>
    <cellStyle name="Bad 2" xfId="41"/>
    <cellStyle name="Calculation 2" xfId="42"/>
    <cellStyle name="Check Cell 2" xfId="43"/>
    <cellStyle name="Comma" xfId="1" builtinId="3"/>
    <cellStyle name="Comma 2" xfId="44"/>
    <cellStyle name="Comma 3" xfId="45"/>
    <cellStyle name="Comma 4" xfId="46"/>
    <cellStyle name="Comma0" xfId="47"/>
    <cellStyle name="Currency 2" xfId="48"/>
    <cellStyle name="Currency 3" xfId="49"/>
    <cellStyle name="Currency0" xfId="50"/>
    <cellStyle name="Date" xfId="51"/>
    <cellStyle name="Explanatory Text 2" xfId="52"/>
    <cellStyle name="Fixed" xfId="53"/>
    <cellStyle name="Good 2" xfId="54"/>
    <cellStyle name="Grey" xfId="55"/>
    <cellStyle name="Heading 1 2" xfId="56"/>
    <cellStyle name="Heading 2 2" xfId="57"/>
    <cellStyle name="Heading 3 2" xfId="58"/>
    <cellStyle name="Heading 4 2" xfId="59"/>
    <cellStyle name="Input [yellow]" xfId="60"/>
    <cellStyle name="Input 2" xfId="61"/>
    <cellStyle name="Linked Cell 2" xfId="62"/>
    <cellStyle name="M" xfId="63"/>
    <cellStyle name="M.00" xfId="64"/>
    <cellStyle name="M_9. Rev2Cost_GDPIPI" xfId="65"/>
    <cellStyle name="M_9. Rev2Cost_GDPIPI 2" xfId="66"/>
    <cellStyle name="M_lists" xfId="67"/>
    <cellStyle name="M_lists 2" xfId="68"/>
    <cellStyle name="M_lists_4. Current Monthly Fixed Charge" xfId="69"/>
    <cellStyle name="M_Sheet4" xfId="70"/>
    <cellStyle name="M_Sheet4 2" xfId="71"/>
    <cellStyle name="Neutral 2" xfId="72"/>
    <cellStyle name="Normal" xfId="0" builtinId="0"/>
    <cellStyle name="Normal - Style1" xfId="73"/>
    <cellStyle name="Normal 2" xfId="3"/>
    <cellStyle name="Normal 3" xfId="74"/>
    <cellStyle name="Normal 4" xfId="75"/>
    <cellStyle name="Normal 5" xfId="76"/>
    <cellStyle name="Normal 6" xfId="77"/>
    <cellStyle name="Normal 7" xfId="78"/>
    <cellStyle name="Normal 8" xfId="79"/>
    <cellStyle name="Note 2" xfId="80"/>
    <cellStyle name="Output 2" xfId="81"/>
    <cellStyle name="Percent" xfId="2" builtinId="5"/>
    <cellStyle name="Percent [2]" xfId="82"/>
    <cellStyle name="Percent 2" xfId="83"/>
    <cellStyle name="Percent 3" xfId="84"/>
    <cellStyle name="Percent 4" xfId="4"/>
    <cellStyle name="Percent 5" xfId="85"/>
    <cellStyle name="Percent 6" xfId="86"/>
    <cellStyle name="Title 2" xfId="87"/>
    <cellStyle name="Total 2" xfId="88"/>
    <cellStyle name="Warning Text 2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9"/>
  <sheetViews>
    <sheetView showGridLines="0" tabSelected="1" view="pageBreakPreview" zoomScale="60" zoomScaleNormal="100" workbookViewId="0">
      <selection activeCell="O20" sqref="O20"/>
    </sheetView>
  </sheetViews>
  <sheetFormatPr defaultRowHeight="15" x14ac:dyDescent="0.25"/>
  <cols>
    <col min="1" max="1" width="4.28515625" style="1" customWidth="1"/>
    <col min="2" max="2" width="33.140625" style="1" customWidth="1"/>
    <col min="3" max="3" width="15.7109375" style="1" customWidth="1"/>
    <col min="4" max="4" width="16.140625" style="1" customWidth="1"/>
    <col min="5" max="5" width="6.140625" style="1" customWidth="1"/>
    <col min="6" max="6" width="15.42578125" style="1" customWidth="1"/>
    <col min="7" max="7" width="18.140625" style="1" customWidth="1"/>
    <col min="8" max="8" width="11.42578125" style="1" customWidth="1"/>
    <col min="9" max="9" width="9.140625" style="1"/>
    <col min="10" max="11" width="7.7109375" style="1" bestFit="1" customWidth="1"/>
    <col min="12" max="12" width="10.28515625" style="1" bestFit="1" customWidth="1"/>
    <col min="13" max="16384" width="9.140625" style="1"/>
  </cols>
  <sheetData>
    <row r="1" spans="2:16" ht="18.75" x14ac:dyDescent="0.3">
      <c r="B1" s="31" t="s">
        <v>23</v>
      </c>
    </row>
    <row r="2" spans="2:16" ht="19.5" thickBot="1" x14ac:dyDescent="0.35">
      <c r="B2" s="2" t="s">
        <v>20</v>
      </c>
      <c r="C2" s="33"/>
      <c r="D2" s="33"/>
      <c r="E2" s="33"/>
      <c r="F2" s="33"/>
      <c r="G2" s="33"/>
    </row>
    <row r="4" spans="2:16" ht="18.75" x14ac:dyDescent="0.3">
      <c r="B4" s="32" t="s">
        <v>21</v>
      </c>
      <c r="C4" s="32"/>
      <c r="D4" s="32"/>
      <c r="E4" s="32"/>
      <c r="F4" s="32"/>
      <c r="G4" s="32"/>
    </row>
    <row r="6" spans="2:16" x14ac:dyDescent="0.25">
      <c r="B6" s="34" t="s">
        <v>8</v>
      </c>
      <c r="C6" s="35"/>
      <c r="D6" s="35"/>
      <c r="E6" s="35"/>
      <c r="F6" s="35"/>
      <c r="G6" s="36"/>
      <c r="P6" s="20"/>
    </row>
    <row r="7" spans="2:16" ht="56.25" customHeight="1" x14ac:dyDescent="0.25">
      <c r="B7" s="3" t="s">
        <v>0</v>
      </c>
      <c r="C7" s="3" t="s">
        <v>11</v>
      </c>
      <c r="D7" s="3" t="s">
        <v>4</v>
      </c>
      <c r="E7" s="3" t="s">
        <v>9</v>
      </c>
      <c r="F7" s="3" t="s">
        <v>10</v>
      </c>
      <c r="G7" s="3" t="s">
        <v>5</v>
      </c>
      <c r="P7" s="20"/>
    </row>
    <row r="8" spans="2:16" x14ac:dyDescent="0.25">
      <c r="B8" s="4" t="s">
        <v>1</v>
      </c>
      <c r="C8" s="8">
        <v>0</v>
      </c>
      <c r="D8" s="23">
        <f>C8*$D$12</f>
        <v>0</v>
      </c>
      <c r="E8" s="9" t="s">
        <v>6</v>
      </c>
      <c r="F8" s="10">
        <v>148919</v>
      </c>
      <c r="G8" s="27">
        <f>ROUND((D8/F8),4)</f>
        <v>0</v>
      </c>
      <c r="P8" s="20"/>
    </row>
    <row r="9" spans="2:16" x14ac:dyDescent="0.25">
      <c r="B9" s="5" t="s">
        <v>12</v>
      </c>
      <c r="C9" s="11">
        <v>0</v>
      </c>
      <c r="D9" s="24">
        <f>C9*$D$12</f>
        <v>0</v>
      </c>
      <c r="E9" s="12" t="s">
        <v>6</v>
      </c>
      <c r="F9" s="13">
        <v>32366</v>
      </c>
      <c r="G9" s="28">
        <f t="shared" ref="G9" si="0">ROUND((D9/F9),4)</f>
        <v>0</v>
      </c>
      <c r="P9" s="20"/>
    </row>
    <row r="10" spans="2:16" x14ac:dyDescent="0.25">
      <c r="B10" s="5" t="s">
        <v>13</v>
      </c>
      <c r="C10" s="11">
        <v>1</v>
      </c>
      <c r="D10" s="24">
        <f>C10*$D$12</f>
        <v>-24196.979999999996</v>
      </c>
      <c r="E10" s="12" t="s">
        <v>7</v>
      </c>
      <c r="F10" s="13">
        <v>4438.3999999999996</v>
      </c>
      <c r="G10" s="28">
        <f>ROUND((D10/F10),4)</f>
        <v>-5.4516999999999998</v>
      </c>
      <c r="P10" s="20"/>
    </row>
    <row r="11" spans="2:16" x14ac:dyDescent="0.25">
      <c r="B11" s="6" t="s">
        <v>2</v>
      </c>
      <c r="C11" s="14">
        <v>0</v>
      </c>
      <c r="D11" s="25">
        <v>0</v>
      </c>
      <c r="E11" s="15" t="s">
        <v>7</v>
      </c>
      <c r="F11" s="16">
        <v>163</v>
      </c>
      <c r="G11" s="29">
        <v>0</v>
      </c>
      <c r="P11" s="20"/>
    </row>
    <row r="12" spans="2:16" ht="15.75" thickBot="1" x14ac:dyDescent="0.3">
      <c r="B12" s="7" t="s">
        <v>3</v>
      </c>
      <c r="C12" s="17">
        <f>SUM(C8:C11)</f>
        <v>1</v>
      </c>
      <c r="D12" s="26">
        <v>-24196.979999999996</v>
      </c>
      <c r="E12" s="18"/>
      <c r="F12" s="19"/>
      <c r="G12" s="30"/>
    </row>
    <row r="13" spans="2:16" ht="8.25" customHeight="1" thickTop="1" x14ac:dyDescent="0.25">
      <c r="C13" s="21"/>
      <c r="D13" s="21"/>
      <c r="E13" s="21"/>
    </row>
    <row r="14" spans="2:16" x14ac:dyDescent="0.25">
      <c r="B14" s="22" t="s">
        <v>22</v>
      </c>
    </row>
    <row r="15" spans="2:16" ht="9.75" customHeight="1" x14ac:dyDescent="0.25"/>
    <row r="16" spans="2:16" ht="6.75" customHeight="1" x14ac:dyDescent="0.25"/>
    <row r="17" spans="2:7" ht="18.75" x14ac:dyDescent="0.3">
      <c r="B17" s="32" t="s">
        <v>17</v>
      </c>
      <c r="C17" s="32"/>
      <c r="D17" s="32"/>
      <c r="E17" s="32"/>
      <c r="F17" s="32"/>
      <c r="G17" s="32"/>
    </row>
    <row r="19" spans="2:7" x14ac:dyDescent="0.25">
      <c r="B19" s="34" t="s">
        <v>15</v>
      </c>
      <c r="C19" s="35"/>
      <c r="D19" s="35"/>
      <c r="E19" s="35"/>
      <c r="F19" s="35"/>
      <c r="G19" s="36"/>
    </row>
    <row r="20" spans="2:7" ht="45" x14ac:dyDescent="0.25">
      <c r="B20" s="3" t="s">
        <v>0</v>
      </c>
      <c r="C20" s="3" t="s">
        <v>11</v>
      </c>
      <c r="D20" s="3" t="s">
        <v>4</v>
      </c>
      <c r="E20" s="3" t="s">
        <v>14</v>
      </c>
      <c r="F20" s="3" t="s">
        <v>10</v>
      </c>
      <c r="G20" s="3" t="s">
        <v>5</v>
      </c>
    </row>
    <row r="21" spans="2:7" x14ac:dyDescent="0.25">
      <c r="B21" s="4" t="s">
        <v>1</v>
      </c>
      <c r="C21" s="8">
        <v>0.38125359222861155</v>
      </c>
      <c r="D21" s="23">
        <f>C21*$D$25</f>
        <v>-565.01782368280226</v>
      </c>
      <c r="E21" s="9" t="s">
        <v>6</v>
      </c>
      <c r="F21" s="10">
        <v>1346561</v>
      </c>
      <c r="G21" s="27">
        <f>ROUND((D21/F21),4)</f>
        <v>-4.0000000000000002E-4</v>
      </c>
    </row>
    <row r="22" spans="2:7" x14ac:dyDescent="0.25">
      <c r="B22" s="5" t="s">
        <v>12</v>
      </c>
      <c r="C22" s="11">
        <v>0.13532827660797356</v>
      </c>
      <c r="D22" s="24">
        <f t="shared" ref="D22:D24" si="1">C22*$D$25</f>
        <v>-200.55650593301681</v>
      </c>
      <c r="E22" s="12" t="s">
        <v>6</v>
      </c>
      <c r="F22" s="13">
        <v>477970</v>
      </c>
      <c r="G22" s="28">
        <f t="shared" ref="G22" si="2">ROUND((D22/F22),4)</f>
        <v>-4.0000000000000002E-4</v>
      </c>
    </row>
    <row r="23" spans="2:7" x14ac:dyDescent="0.25">
      <c r="B23" s="5" t="s">
        <v>13</v>
      </c>
      <c r="C23" s="11">
        <v>0.46777824022559905</v>
      </c>
      <c r="D23" s="24">
        <f t="shared" si="1"/>
        <v>-693.24735201433782</v>
      </c>
      <c r="E23" s="12" t="s">
        <v>7</v>
      </c>
      <c r="F23" s="13">
        <v>4438.3999999999996</v>
      </c>
      <c r="G23" s="28">
        <f>ROUND((D23/F23),4)</f>
        <v>-0.15620000000000001</v>
      </c>
    </row>
    <row r="24" spans="2:7" x14ac:dyDescent="0.25">
      <c r="B24" s="6" t="s">
        <v>2</v>
      </c>
      <c r="C24" s="14">
        <v>1.5639890937815867E-2</v>
      </c>
      <c r="D24" s="24">
        <f t="shared" si="1"/>
        <v>-23.178318369843115</v>
      </c>
      <c r="E24" s="15" t="s">
        <v>7</v>
      </c>
      <c r="F24" s="16">
        <v>163</v>
      </c>
      <c r="G24" s="29">
        <f>ROUND((D24/F24),4)</f>
        <v>-0.14219999999999999</v>
      </c>
    </row>
    <row r="25" spans="2:7" ht="15.75" thickBot="1" x14ac:dyDescent="0.3">
      <c r="B25" s="7" t="s">
        <v>3</v>
      </c>
      <c r="C25" s="17">
        <f>SUM(C21:C24)</f>
        <v>0.99999999999999989</v>
      </c>
      <c r="D25" s="26">
        <v>-1482</v>
      </c>
      <c r="E25" s="18"/>
      <c r="F25" s="19"/>
      <c r="G25" s="30"/>
    </row>
    <row r="26" spans="2:7" ht="15.75" thickTop="1" x14ac:dyDescent="0.25">
      <c r="C26" s="21"/>
      <c r="D26" s="21"/>
      <c r="E26" s="21"/>
    </row>
    <row r="27" spans="2:7" x14ac:dyDescent="0.25">
      <c r="B27" s="22" t="s">
        <v>16</v>
      </c>
    </row>
    <row r="28" spans="2:7" x14ac:dyDescent="0.25">
      <c r="B28" s="22" t="s">
        <v>18</v>
      </c>
    </row>
    <row r="29" spans="2:7" x14ac:dyDescent="0.25">
      <c r="B29" s="22" t="s">
        <v>19</v>
      </c>
    </row>
  </sheetData>
  <mergeCells count="2">
    <mergeCell ref="B6:G6"/>
    <mergeCell ref="B19:G19"/>
  </mergeCells>
  <pageMargins left="0.25" right="0.25" top="0.75" bottom="0.75" header="0.3" footer="0.3"/>
  <pageSetup scale="85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1595 Share Proportion - New</vt:lpstr>
      <vt:lpstr>'1595 Share Proportion - New'!Print_Area</vt:lpstr>
    </vt:vector>
  </TitlesOfParts>
  <Company>Municipality of Chatham-Kent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ryan.diotte</dc:creator>
  <cp:lastModifiedBy>ryan.diotte</cp:lastModifiedBy>
  <cp:lastPrinted>2014-03-22T16:26:50Z</cp:lastPrinted>
  <dcterms:created xsi:type="dcterms:W3CDTF">2013-11-21T15:35:10Z</dcterms:created>
  <dcterms:modified xsi:type="dcterms:W3CDTF">2014-03-22T16:26:58Z</dcterms:modified>
</cp:coreProperties>
</file>