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45" windowWidth="23640" windowHeight="10035" activeTab="2"/>
  </bookViews>
  <sheets>
    <sheet name="2010 CA Meter Reading " sheetId="1" r:id="rId1"/>
    <sheet name="App.2-S_Stranded Meters" sheetId="3" r:id="rId2"/>
    <sheet name="Stranded Meter Rate Rider" sheetId="2" r:id="rId3"/>
  </sheets>
  <externalReferences>
    <externalReference r:id="rId4"/>
  </externalReferences>
  <definedNames>
    <definedName name="CASENUMBER">'[1]LDC Info'!$E$18</definedName>
  </definedNames>
  <calcPr calcId="145621"/>
</workbook>
</file>

<file path=xl/calcChain.xml><?xml version="1.0" encoding="utf-8"?>
<calcChain xmlns="http://schemas.openxmlformats.org/spreadsheetml/2006/main">
  <c r="F22" i="3" l="1"/>
  <c r="H22" i="3" s="1"/>
  <c r="F19" i="3"/>
  <c r="H19" i="3" s="1"/>
  <c r="F18" i="3"/>
  <c r="H18" i="3" s="1"/>
  <c r="F17" i="3"/>
  <c r="H17" i="3" s="1"/>
  <c r="F16" i="3"/>
  <c r="H16" i="3" s="1"/>
  <c r="F15" i="3"/>
  <c r="H15" i="3" s="1"/>
  <c r="F14" i="3"/>
  <c r="H14" i="3" s="1"/>
  <c r="H1" i="3"/>
  <c r="E19" i="2"/>
  <c r="B15" i="2" s="1"/>
  <c r="B14" i="2"/>
  <c r="E21" i="2" l="1"/>
  <c r="B13" i="2"/>
  <c r="E15" i="2" l="1"/>
  <c r="G15" i="2" s="1"/>
  <c r="H15" i="2" s="1"/>
  <c r="E13" i="2"/>
  <c r="G13" i="2" s="1"/>
  <c r="H13" i="2" s="1"/>
  <c r="E14" i="2"/>
  <c r="G14" i="2" s="1"/>
  <c r="H14" i="2" s="1"/>
</calcChain>
</file>

<file path=xl/sharedStrings.xml><?xml version="1.0" encoding="utf-8"?>
<sst xmlns="http://schemas.openxmlformats.org/spreadsheetml/2006/main" count="445" uniqueCount="133">
  <si>
    <t>2010 Cost Allocation Study</t>
  </si>
  <si>
    <t>Burlington Hydro Inc.</t>
  </si>
  <si>
    <t xml:space="preserve">EB-2009-0259   </t>
  </si>
  <si>
    <t xml:space="preserve">Sheet I7.2 Meter Reading Worksheet </t>
  </si>
  <si>
    <t>Weighting Factors based on Contractor Pricing</t>
  </si>
  <si>
    <t>Description</t>
  </si>
  <si>
    <t>Residential</t>
  </si>
  <si>
    <t>GS &lt;50</t>
  </si>
  <si>
    <t>GS&gt;50-Regular</t>
  </si>
  <si>
    <t>GS&gt; 50-TOU</t>
  </si>
  <si>
    <t>GS &gt;50-Intermediate</t>
  </si>
  <si>
    <t>Large Use &gt;5MW</t>
  </si>
  <si>
    <t>Street Light</t>
  </si>
  <si>
    <t>Sentinel</t>
  </si>
  <si>
    <t>Unmetered Scattered Load</t>
  </si>
  <si>
    <t>Embedded Distributor</t>
  </si>
  <si>
    <t>Back-up/Standby Power</t>
  </si>
  <si>
    <t>Rate Class 1</t>
  </si>
  <si>
    <t>Rate class 2</t>
  </si>
  <si>
    <t>Rate class 3</t>
  </si>
  <si>
    <t>Rate class 4</t>
  </si>
  <si>
    <t>Rate class 5</t>
  </si>
  <si>
    <t>Rate class 6</t>
  </si>
  <si>
    <t>Rate class 7</t>
  </si>
  <si>
    <t>Rate class 8</t>
  </si>
  <si>
    <t>Rate class 9</t>
  </si>
  <si>
    <t>TOTAL</t>
  </si>
  <si>
    <t>Units</t>
  </si>
  <si>
    <t>Weighted Factor</t>
  </si>
  <si>
    <t>Weighted Average Costs</t>
  </si>
  <si>
    <t>Allocation Percentage                                Weighted Factor</t>
  </si>
  <si>
    <t>Cost Relative to Residential Average Cost</t>
  </si>
  <si>
    <t>Total</t>
  </si>
  <si>
    <t>0</t>
  </si>
  <si>
    <t>Factor</t>
  </si>
  <si>
    <t>Residential - Urban - Outside</t>
  </si>
  <si>
    <t xml:space="preserve"> </t>
  </si>
  <si>
    <t>Residential - Urban - Outside with other services</t>
  </si>
  <si>
    <t>Residential - Urban - Inside</t>
  </si>
  <si>
    <t>Residential - Urban - Inside - with other services</t>
  </si>
  <si>
    <t xml:space="preserve">Residential - Rural - Outside  </t>
  </si>
  <si>
    <t>Residential - Rural - Outside with other services</t>
  </si>
  <si>
    <t>LDC Specific 1</t>
  </si>
  <si>
    <t>LDC Specific 2</t>
  </si>
  <si>
    <t>GS - Walking</t>
  </si>
  <si>
    <t>GS - Walking - with other services</t>
  </si>
  <si>
    <t>GS - Vehicle with other services --- TOU Read</t>
  </si>
  <si>
    <t>GS - Vehicle with other services</t>
  </si>
  <si>
    <t>LDC Specific 3</t>
  </si>
  <si>
    <t>LDC Specific 4</t>
  </si>
  <si>
    <t>Interval</t>
  </si>
  <si>
    <t>LDC Specific 5</t>
  </si>
  <si>
    <t>LDC Specific 6</t>
  </si>
  <si>
    <t>Meter Reading Costs</t>
  </si>
  <si>
    <t>Model Defaults</t>
  </si>
  <si>
    <t>Based on Contractor Pricing</t>
  </si>
  <si>
    <t>August 2005 Data</t>
  </si>
  <si>
    <t>Combined</t>
  </si>
  <si>
    <t>Winter</t>
  </si>
  <si>
    <t>Relativity</t>
  </si>
  <si>
    <t>Recalculated</t>
  </si>
  <si>
    <t>Residential - Urban - Outside With Water</t>
  </si>
  <si>
    <t>Residential - Urban - Inside - With Water</t>
  </si>
  <si>
    <t>Residential - Rural - Outside</t>
  </si>
  <si>
    <t>Residential - Rural - Outside With Water</t>
  </si>
  <si>
    <t>Residential with vehicle</t>
  </si>
  <si>
    <t>GS - Walking - With Water</t>
  </si>
  <si>
    <t>GS - Vehicle</t>
  </si>
  <si>
    <t>GS - Vehicle With Water</t>
  </si>
  <si>
    <t>Time of Use Read -- ignore</t>
  </si>
  <si>
    <t>Special Reads -- ignore</t>
  </si>
  <si>
    <t>let misc charges pick up the difference</t>
  </si>
  <si>
    <t>File Number:</t>
  </si>
  <si>
    <t>EB-20130122</t>
  </si>
  <si>
    <t>Exhibit:</t>
  </si>
  <si>
    <t>Tab:</t>
  </si>
  <si>
    <t>Schedule:</t>
  </si>
  <si>
    <t>Page:</t>
  </si>
  <si>
    <t>Date:</t>
  </si>
  <si>
    <t>Smart Meter Rate Rider</t>
  </si>
  <si>
    <t>Customer Class Name</t>
  </si>
  <si>
    <t>Net Book Value</t>
  </si>
  <si>
    <r>
      <t xml:space="preserve">Specific Allocation       </t>
    </r>
    <r>
      <rPr>
        <b/>
        <sz val="8"/>
        <rFont val="Arial"/>
        <family val="2"/>
      </rPr>
      <t xml:space="preserve"> (if applicable)</t>
    </r>
  </si>
  <si>
    <t>% share</t>
  </si>
  <si>
    <t>Annual $</t>
  </si>
  <si>
    <t xml:space="preserve">Customer </t>
  </si>
  <si>
    <t xml:space="preserve">Rate </t>
  </si>
  <si>
    <t>per month</t>
  </si>
  <si>
    <t>General Service &lt; 50 kW</t>
  </si>
  <si>
    <t>General Service &gt; 50 to 4999 kW</t>
  </si>
  <si>
    <t/>
  </si>
  <si>
    <t>Total for Recovery</t>
  </si>
  <si>
    <t>Recovery Period (years)</t>
  </si>
  <si>
    <t>Annual Recovery</t>
  </si>
  <si>
    <t>Appendix 2-S</t>
  </si>
  <si>
    <t>Stranded Meter Treatment</t>
  </si>
  <si>
    <t>Year</t>
  </si>
  <si>
    <t>Notes</t>
  </si>
  <si>
    <t>Gross Asset Value</t>
  </si>
  <si>
    <t>Accumulated Amortization</t>
  </si>
  <si>
    <t>Contributed Capital (Net of Amortization)</t>
  </si>
  <si>
    <t>Net Asset</t>
  </si>
  <si>
    <t>Proceeds on Disposition</t>
  </si>
  <si>
    <t>Residual Net Book Value</t>
  </si>
  <si>
    <t>(A)</t>
  </si>
  <si>
    <t>(B)</t>
  </si>
  <si>
    <t>(C)</t>
  </si>
  <si>
    <t>(D ) = (A) - (B) - (C)</t>
  </si>
  <si>
    <t>(E)</t>
  </si>
  <si>
    <t>(F) = (D) - (E)</t>
  </si>
  <si>
    <t>ADJ</t>
  </si>
  <si>
    <t>(1)</t>
  </si>
  <si>
    <t>Notes:</t>
  </si>
  <si>
    <t>For 2013, please indicate whether the amounts provided are on a forecast or actual basis.</t>
  </si>
  <si>
    <t>Some distributors have transferred the cost of stranded meters from Account 1860 - Meters to "Sub-account Stranded Meter Costs of Account 1555", while in some cases distributors have left these costs in Account 1860.  Depending on which treatment the applicant has chosen. please provide the information under either of the two scenarios (A and B below), as applicable.</t>
  </si>
  <si>
    <r>
      <t>Scenario A:</t>
    </r>
    <r>
      <rPr>
        <i/>
        <sz val="10"/>
        <rFont val="Arial"/>
        <family val="2"/>
        <charset val="1"/>
      </rPr>
      <t xml:space="preserve">  If the stranded meter costs were transferred to "Sub-account Stranded Meter Costs" of Account 1555, the above table should be completed and the following information should be provided in Exhibit 9.</t>
    </r>
  </si>
  <si>
    <t>A description of the accounting treatment followed by the applicant on stranded meter costs for financial accounting and reporting purposes.</t>
  </si>
  <si>
    <t>The amount of the pooled residual net book value of the removed from service stranded meters, less any contributed capital (net of accumulated amortization), and less any net proceeds from sales, which were transferred to this sub-account as of December 31, 2010.</t>
  </si>
  <si>
    <t>A statement as to whether or not, since transferring the removed stranded meter costs to the sub-account, the recording of depreciation expenses was continued in order to reduce the net book value through accumulated depreciation.  If so, the total depreciation expense amount for the period from the time the costs for the stranded meters were transferred to the sub-account to December 31, 2010 should be provided.</t>
  </si>
  <si>
    <t>If no depreciation expenses were recorded to reduce the net book value of stranded meter costs through accumulated depreciation, the total depreciation expense amount that would have been applicable from the time that the stranded meter costs were transferred to the sub-account of Account 1555 to December 31, 2010 should be provided.  In addition, the following information should be provided:</t>
  </si>
  <si>
    <t>a)</t>
  </si>
  <si>
    <t>Whether or not carrying charges were recorded for the stranded meter cost balances in the sub-account, and if so, the total carrying charges recorded to December 31, 2010.</t>
  </si>
  <si>
    <t>b)</t>
  </si>
  <si>
    <t>The estimated amount of the pooled residual net book value of the removed from service meters, less any net proceeds from sales and contributed capital, at the time when the smart meters will have been fully deployed (e.g., as of December 31, 2010).  If the smart meters have been fully deployed, the actual amount should be provided.</t>
  </si>
  <si>
    <t>c)</t>
  </si>
  <si>
    <t>A description as to how the applicant intends to recover in rates the remaining costs for stranded meters, including the proposed accounting treatment, the proposed disposition period, and the associated bill impacts.</t>
  </si>
  <si>
    <r>
      <t>Scenario B:</t>
    </r>
    <r>
      <rPr>
        <i/>
        <sz val="10"/>
        <rFont val="Arial"/>
        <family val="2"/>
        <charset val="1"/>
      </rPr>
      <t xml:space="preserve">  If the stranded meter costs remained recorded in Account 1860, the above table should be completed and the following information should be provided in Exhibit 9:</t>
    </r>
  </si>
  <si>
    <t>The amount of the pooled residual net book value of the removed from service stranded meters, less any contributed capital (net of accumulated amortization), and less any net proceeds from sales, as of December 31, 2010.</t>
  </si>
  <si>
    <t>A statement as to whether or not the recording of depreciation expenses continued in order to reduce the net book value through accumulated depreciation.  If so, provision of the total (cumulative) depreciation expense for the period from the time that the meters became stranded to December 31, 2010.</t>
  </si>
  <si>
    <t>If no depreciation expenses were recorded to reduce the net book value of stranded meters through accumulated depreciation, the total (cumulative) depreciation expense amount that would have been applicable for the period from the time that the meters became stranded to December 31, 2010.</t>
  </si>
  <si>
    <t>The estimated amount of the pooled residual net book value of the removed from service meters, less any net proceeds from sales and contributed capital, at the time when smart meters will have been fully deployed.  If the smart meters have been fully deployed, please provide the actual amount.</t>
  </si>
  <si>
    <t>A description as to how the applicant intends to recover in rates the costs for stranded meters, including the proposed accounting treatment, the proposed disposition period and the associated bill impacts.</t>
  </si>
  <si>
    <r>
      <t xml:space="preserve">Distributors should also provide the Net Book Value per class of meter as of December 31, 2010 as well as the number of meters that were removed / stranded.  In preparing this information, distributors should review the Board's letter of January 16, 2007 </t>
    </r>
    <r>
      <rPr>
        <i/>
        <sz val="10"/>
        <rFont val="Arial"/>
        <family val="2"/>
        <charset val="1"/>
      </rPr>
      <t>Stranded Meter Costs Related to the Installation of Smart Meters</t>
    </r>
    <r>
      <rPr>
        <sz val="10"/>
        <rFont val="Arial"/>
        <family val="2"/>
        <charset val="1"/>
      </rPr>
      <t xml:space="preserve">   which stated that records were to be kept of the type and number of each meter to support the stranded meter costs.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</si>
</sst>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_-;\-* #,##0_-;_-* &quot;-&quot;_-;_-@_-"/>
    <numFmt numFmtId="44" formatCode="_-&quot;$&quot;* #,##0.00_-;\-&quot;$&quot;* #,##0.00_-;_-&quot;$&quot;* &quot;-&quot;??_-;_-@_-"/>
    <numFmt numFmtId="43" formatCode="_-* #,##0.00_-;\-* #,##0.00_-;_-* &quot;-&quot;??_-;_-@_-"/>
    <numFmt numFmtId="164" formatCode="&quot;$&quot;#,##0_);\(&quot;$&quot;#,##0\)"/>
    <numFmt numFmtId="169" formatCode="_(* #,##0.00_);_(* \(#,##0.00\);_(* &quot;-&quot;??_);_(@_)"/>
    <numFmt numFmtId="173" formatCode="&quot;$&quot;#,##0.00"/>
    <numFmt numFmtId="179" formatCode="[$-F800]dddd\,\ mmmm\ dd\,\ yyyy"/>
    <numFmt numFmtId="187" formatCode="&quot;$&quot;#,##0.00_);\(&quot;$&quot;#,##0.00\)"/>
    <numFmt numFmtId="189" formatCode="_-* #,##0_-;\-* #,##0_-;_-* \-??_-;_-@_-"/>
    <numFmt numFmtId="191" formatCode="_-\$* #,##0_-;&quot;-$&quot;* #,##0_-;_-\$* \-??_-;_-@_-"/>
  </numFmts>
  <fonts count="28" x14ac:knownFonts="1">
    <font>
      <sz val="11"/>
      <color theme="1"/>
      <name val="Arial"/>
      <family val="2"/>
    </font>
    <font>
      <sz val="11"/>
      <color theme="1"/>
      <name val="Arial"/>
      <family val="2"/>
    </font>
    <font>
      <sz val="10"/>
      <name val="Arial"/>
      <family val="2"/>
    </font>
    <font>
      <b/>
      <sz val="18"/>
      <name val="Arial"/>
      <family val="2"/>
    </font>
    <font>
      <b/>
      <sz val="12"/>
      <name val="Arial"/>
      <family val="2"/>
    </font>
    <font>
      <b/>
      <sz val="8"/>
      <name val="Arial"/>
      <family val="2"/>
    </font>
    <font>
      <sz val="8"/>
      <name val="Arial"/>
      <family val="2"/>
    </font>
    <font>
      <b/>
      <sz val="10"/>
      <name val="Arial"/>
      <family val="2"/>
    </font>
    <font>
      <sz val="11"/>
      <name val="Arial"/>
      <family val="2"/>
    </font>
    <font>
      <sz val="8"/>
      <color indexed="21"/>
      <name val="Arial"/>
      <family val="2"/>
    </font>
    <font>
      <b/>
      <sz val="10"/>
      <color indexed="12"/>
      <name val="Arial"/>
      <family val="2"/>
    </font>
    <font>
      <sz val="10"/>
      <color indexed="12"/>
      <name val="Arial"/>
      <family val="2"/>
    </font>
    <font>
      <b/>
      <u/>
      <sz val="10"/>
      <name val="Arial"/>
      <family val="2"/>
    </font>
    <font>
      <sz val="22"/>
      <name val="Algerian"/>
      <family val="5"/>
    </font>
    <font>
      <i/>
      <sz val="10"/>
      <name val="Arial"/>
      <family val="2"/>
    </font>
    <font>
      <b/>
      <sz val="16"/>
      <color indexed="10"/>
      <name val="Cooper Black"/>
      <family val="1"/>
    </font>
    <font>
      <b/>
      <sz val="14"/>
      <name val="Arial"/>
      <family val="2"/>
    </font>
    <font>
      <sz val="16"/>
      <color indexed="12"/>
      <name val="Algerian"/>
      <family val="5"/>
    </font>
    <font>
      <sz val="16"/>
      <name val="Cooper Black"/>
      <family val="1"/>
    </font>
    <font>
      <sz val="14"/>
      <name val="Cooper Black"/>
      <family val="1"/>
    </font>
    <font>
      <b/>
      <sz val="16"/>
      <name val="Cooper Black"/>
      <family val="1"/>
    </font>
    <font>
      <sz val="10"/>
      <color indexed="16"/>
      <name val="Arial"/>
      <family val="2"/>
    </font>
    <font>
      <sz val="10"/>
      <color indexed="60"/>
      <name val="Arial"/>
      <family val="2"/>
    </font>
    <font>
      <b/>
      <sz val="14"/>
      <name val="Arial"/>
      <family val="2"/>
      <charset val="1"/>
    </font>
    <font>
      <b/>
      <sz val="10"/>
      <name val="Arial"/>
      <family val="2"/>
      <charset val="1"/>
    </font>
    <font>
      <sz val="10"/>
      <name val="Arial"/>
      <family val="2"/>
      <charset val="1"/>
    </font>
    <font>
      <i/>
      <sz val="10"/>
      <name val="Arial"/>
      <family val="2"/>
      <charset val="1"/>
    </font>
    <font>
      <b/>
      <i/>
      <sz val="10"/>
      <name val="Arial"/>
      <family val="2"/>
      <charset val="1"/>
    </font>
  </fonts>
  <fills count="7">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47"/>
        <bgColor indexed="64"/>
      </patternFill>
    </fill>
    <fill>
      <patternFill patternType="solid">
        <fgColor theme="6" tint="0.79998168889431442"/>
        <bgColor indexed="64"/>
      </patternFill>
    </fill>
  </fills>
  <borders count="49">
    <border>
      <left/>
      <right/>
      <top/>
      <bottom/>
      <diagonal/>
    </border>
    <border>
      <left/>
      <right/>
      <top style="double">
        <color indexed="0"/>
      </top>
      <bottom/>
      <diagonal/>
    </border>
    <border>
      <left style="medium">
        <color indexed="64"/>
      </left>
      <right/>
      <top/>
      <bottom/>
      <diagonal/>
    </border>
    <border>
      <left style="thin">
        <color indexed="64"/>
      </left>
      <right/>
      <top style="thin">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bottom style="thin">
        <color theme="0"/>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thin">
        <color indexed="8"/>
      </right>
      <top style="thin">
        <color indexed="8"/>
      </top>
      <bottom/>
      <diagonal/>
    </border>
    <border>
      <left style="medium">
        <color indexed="8"/>
      </left>
      <right style="thin">
        <color indexed="8"/>
      </right>
      <top style="thin">
        <color indexed="8"/>
      </top>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s>
  <cellStyleXfs count="16">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43" fontId="2" fillId="0" borderId="0" applyFont="0" applyFill="0" applyBorder="0" applyAlignment="0" applyProtection="0"/>
    <xf numFmtId="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4" fontId="2" fillId="0" borderId="0" applyFont="0" applyFill="0" applyBorder="0" applyAlignment="0" applyProtection="0"/>
    <xf numFmtId="2" fontId="2" fillId="0" borderId="0" applyFont="0" applyFill="0" applyBorder="0" applyAlignment="0" applyProtection="0"/>
    <xf numFmtId="0" fontId="3" fillId="0" borderId="0" applyNumberFormat="0" applyFont="0" applyFill="0" applyAlignment="0" applyProtection="0"/>
    <xf numFmtId="0" fontId="4" fillId="0" borderId="0" applyNumberFormat="0" applyFont="0" applyFill="0" applyAlignment="0" applyProtection="0"/>
    <xf numFmtId="9" fontId="2" fillId="0" borderId="0" applyFont="0" applyFill="0" applyBorder="0" applyAlignment="0" applyProtection="0"/>
    <xf numFmtId="0" fontId="2" fillId="0" borderId="1" applyNumberFormat="0" applyFont="0" applyBorder="0" applyAlignment="0" applyProtection="0"/>
    <xf numFmtId="9" fontId="2" fillId="0" borderId="0" applyFont="0" applyFill="0" applyBorder="0" applyAlignment="0" applyProtection="0"/>
    <xf numFmtId="44" fontId="2" fillId="0" borderId="0" applyFont="0" applyFill="0" applyBorder="0" applyAlignment="0" applyProtection="0"/>
  </cellStyleXfs>
  <cellXfs count="233">
    <xf numFmtId="0" fontId="0" fillId="0" borderId="0" xfId="0"/>
    <xf numFmtId="0" fontId="2" fillId="0" borderId="0" xfId="3"/>
    <xf numFmtId="0" fontId="6" fillId="2" borderId="0" xfId="3" applyFont="1" applyFill="1" applyBorder="1"/>
    <xf numFmtId="0" fontId="6" fillId="2" borderId="0" xfId="3" applyFont="1" applyFill="1"/>
    <xf numFmtId="0" fontId="13" fillId="2" borderId="0" xfId="3" applyFont="1" applyFill="1" applyAlignment="1">
      <alignment vertical="top" wrapText="1"/>
    </xf>
    <xf numFmtId="0" fontId="6" fillId="4" borderId="0" xfId="3" applyFont="1" applyFill="1"/>
    <xf numFmtId="0" fontId="6" fillId="2" borderId="0" xfId="3" applyFont="1" applyFill="1" applyAlignment="1">
      <alignment horizontal="left"/>
    </xf>
    <xf numFmtId="0" fontId="5" fillId="2" borderId="0" xfId="3" applyFont="1" applyFill="1"/>
    <xf numFmtId="0" fontId="5" fillId="2" borderId="0" xfId="3" applyFont="1" applyFill="1" applyBorder="1" applyAlignment="1">
      <alignment horizontal="left"/>
    </xf>
    <xf numFmtId="0" fontId="6" fillId="2" borderId="0" xfId="3" applyFont="1" applyFill="1" applyBorder="1" applyAlignment="1">
      <alignment horizontal="center"/>
    </xf>
    <xf numFmtId="0" fontId="6" fillId="2" borderId="0" xfId="3" applyFont="1" applyFill="1" applyBorder="1" applyAlignment="1">
      <alignment horizontal="left" vertical="center" wrapText="1"/>
    </xf>
    <xf numFmtId="0" fontId="6" fillId="2" borderId="0" xfId="3" applyFont="1" applyFill="1" applyAlignment="1">
      <alignment horizontal="left" indent="5"/>
    </xf>
    <xf numFmtId="0" fontId="9" fillId="2" borderId="0" xfId="3" applyFont="1" applyFill="1" applyAlignment="1">
      <alignment horizontal="left"/>
    </xf>
    <xf numFmtId="0" fontId="5" fillId="2" borderId="0" xfId="3" applyFont="1" applyFill="1" applyAlignment="1">
      <alignment horizontal="left"/>
    </xf>
    <xf numFmtId="0" fontId="15" fillId="2" borderId="0" xfId="3" applyFont="1" applyFill="1" applyAlignment="1">
      <alignment horizontal="left" indent="10"/>
    </xf>
    <xf numFmtId="0" fontId="6" fillId="2" borderId="0" xfId="3" applyFont="1" applyFill="1" applyAlignment="1">
      <alignment horizontal="left" indent="10"/>
    </xf>
    <xf numFmtId="0" fontId="20" fillId="2" borderId="0" xfId="3" applyFont="1" applyFill="1" applyAlignment="1">
      <alignment horizontal="left" indent="5"/>
    </xf>
    <xf numFmtId="41" fontId="2" fillId="2" borderId="0" xfId="3" applyNumberFormat="1" applyFont="1" applyFill="1" applyBorder="1" applyAlignment="1">
      <alignment horizontal="left"/>
    </xf>
    <xf numFmtId="0" fontId="2" fillId="2" borderId="0" xfId="3" applyFont="1" applyFill="1" applyBorder="1"/>
    <xf numFmtId="0" fontId="6" fillId="2" borderId="0" xfId="3" applyFont="1" applyFill="1" applyBorder="1" applyAlignment="1">
      <alignment horizontal="left" wrapText="1"/>
    </xf>
    <xf numFmtId="0" fontId="2" fillId="2" borderId="20" xfId="3" applyFont="1" applyFill="1" applyBorder="1"/>
    <xf numFmtId="0" fontId="2" fillId="2" borderId="0" xfId="3" applyFont="1" applyFill="1" applyBorder="1" applyAlignment="1"/>
    <xf numFmtId="4" fontId="5" fillId="2" borderId="20" xfId="3" applyNumberFormat="1" applyFont="1" applyFill="1" applyBorder="1" applyAlignment="1">
      <alignment horizontal="center" vertical="center" wrapText="1"/>
    </xf>
    <xf numFmtId="4" fontId="5" fillId="2" borderId="17" xfId="3" applyNumberFormat="1" applyFont="1" applyFill="1" applyBorder="1" applyAlignment="1">
      <alignment horizontal="center" vertical="center" wrapText="1"/>
    </xf>
    <xf numFmtId="0" fontId="6" fillId="2" borderId="0" xfId="3" applyFont="1" applyFill="1" applyBorder="1" applyAlignment="1">
      <alignment horizontal="center" vertical="center" wrapText="1"/>
    </xf>
    <xf numFmtId="0" fontId="5" fillId="2" borderId="0" xfId="3" applyFont="1" applyFill="1" applyAlignment="1">
      <alignment horizontal="center"/>
    </xf>
    <xf numFmtId="4" fontId="6" fillId="2" borderId="0" xfId="3" applyNumberFormat="1" applyFont="1" applyFill="1"/>
    <xf numFmtId="0" fontId="6" fillId="2" borderId="0" xfId="3" applyFont="1" applyFill="1" applyAlignment="1">
      <alignment horizontal="center"/>
    </xf>
    <xf numFmtId="2" fontId="5" fillId="2" borderId="0" xfId="3" applyNumberFormat="1" applyFont="1" applyFill="1"/>
    <xf numFmtId="10" fontId="6" fillId="2" borderId="0" xfId="3" applyNumberFormat="1" applyFont="1" applyFill="1" applyBorder="1"/>
    <xf numFmtId="2" fontId="6" fillId="2" borderId="0" xfId="3" applyNumberFormat="1" applyFont="1" applyFill="1"/>
    <xf numFmtId="0" fontId="5" fillId="2" borderId="15" xfId="3" applyFont="1" applyFill="1" applyBorder="1" applyAlignment="1">
      <alignment horizontal="left"/>
    </xf>
    <xf numFmtId="0" fontId="5" fillId="2" borderId="25" xfId="3" applyFont="1" applyFill="1" applyBorder="1" applyAlignment="1">
      <alignment horizontal="center"/>
    </xf>
    <xf numFmtId="0" fontId="5" fillId="2" borderId="4" xfId="3" applyFont="1" applyFill="1" applyBorder="1" applyAlignment="1">
      <alignment horizontal="center"/>
    </xf>
    <xf numFmtId="0" fontId="5" fillId="2" borderId="16" xfId="3" applyFont="1" applyFill="1" applyBorder="1" applyAlignment="1">
      <alignment horizontal="center"/>
    </xf>
    <xf numFmtId="0" fontId="5" fillId="2" borderId="2" xfId="3" applyFont="1" applyFill="1" applyBorder="1" applyAlignment="1">
      <alignment horizontal="left" vertical="center" wrapText="1"/>
    </xf>
    <xf numFmtId="0" fontId="7" fillId="2" borderId="2" xfId="3" applyFont="1" applyFill="1" applyBorder="1" applyAlignment="1">
      <alignment horizontal="left" vertical="center" wrapText="1"/>
    </xf>
    <xf numFmtId="0" fontId="4" fillId="2" borderId="2" xfId="3" applyFont="1" applyFill="1" applyBorder="1" applyAlignment="1">
      <alignment horizontal="left" vertical="center" wrapText="1"/>
    </xf>
    <xf numFmtId="4" fontId="7" fillId="2" borderId="20" xfId="3" applyNumberFormat="1" applyFont="1" applyFill="1" applyBorder="1" applyAlignment="1">
      <alignment horizontal="center" vertical="center" wrapText="1"/>
    </xf>
    <xf numFmtId="4" fontId="7" fillId="2" borderId="0" xfId="3" applyNumberFormat="1" applyFont="1" applyFill="1" applyBorder="1" applyAlignment="1">
      <alignment horizontal="center" vertical="center" wrapText="1"/>
    </xf>
    <xf numFmtId="4" fontId="7" fillId="2" borderId="5" xfId="3" applyNumberFormat="1" applyFont="1" applyFill="1" applyBorder="1" applyAlignment="1">
      <alignment horizontal="center" vertical="center" wrapText="1"/>
    </xf>
    <xf numFmtId="0" fontId="2" fillId="2" borderId="20" xfId="3" applyFont="1" applyFill="1" applyBorder="1" applyAlignment="1">
      <alignment horizontal="left" vertical="center" wrapText="1"/>
    </xf>
    <xf numFmtId="0" fontId="7" fillId="2" borderId="17" xfId="3" applyFont="1" applyFill="1" applyBorder="1" applyAlignment="1">
      <alignment horizontal="center" vertical="center" wrapText="1"/>
    </xf>
    <xf numFmtId="0" fontId="7" fillId="2" borderId="0" xfId="3" applyFont="1" applyFill="1" applyBorder="1" applyAlignment="1">
      <alignment horizontal="center" vertical="center" wrapText="1"/>
    </xf>
    <xf numFmtId="0" fontId="2" fillId="2" borderId="24" xfId="3" applyFont="1" applyFill="1" applyBorder="1"/>
    <xf numFmtId="4" fontId="7" fillId="2" borderId="17" xfId="3" applyNumberFormat="1" applyFont="1" applyFill="1" applyBorder="1" applyAlignment="1">
      <alignment horizontal="center" vertical="center" wrapText="1"/>
    </xf>
    <xf numFmtId="0" fontId="2" fillId="2" borderId="17" xfId="3" applyFont="1" applyFill="1" applyBorder="1" applyAlignment="1">
      <alignment horizontal="center" vertical="center" wrapText="1"/>
    </xf>
    <xf numFmtId="0" fontId="2" fillId="2" borderId="20" xfId="3" applyFont="1" applyFill="1" applyBorder="1" applyAlignment="1">
      <alignment horizontal="center" vertical="center" wrapText="1"/>
    </xf>
    <xf numFmtId="0" fontId="2" fillId="2" borderId="0" xfId="3" applyFont="1" applyFill="1" applyBorder="1" applyAlignment="1">
      <alignment horizontal="center" vertical="center" wrapText="1"/>
    </xf>
    <xf numFmtId="0" fontId="2" fillId="2" borderId="24" xfId="3" applyFont="1" applyFill="1" applyBorder="1" applyAlignment="1">
      <alignment horizontal="center" vertical="center" wrapText="1"/>
    </xf>
    <xf numFmtId="0" fontId="2" fillId="2" borderId="2" xfId="3" applyFont="1" applyFill="1" applyBorder="1" applyAlignment="1">
      <alignment horizontal="left" vertical="center" wrapText="1"/>
    </xf>
    <xf numFmtId="0" fontId="2" fillId="3" borderId="2" xfId="3" applyFont="1" applyFill="1" applyBorder="1" applyAlignment="1" applyProtection="1">
      <alignment horizontal="left" vertical="center" wrapText="1"/>
      <protection locked="0"/>
    </xf>
    <xf numFmtId="0" fontId="2" fillId="2" borderId="2" xfId="3" applyFont="1" applyFill="1" applyBorder="1" applyAlignment="1" applyProtection="1">
      <alignment horizontal="left" vertical="center" wrapText="1"/>
      <protection locked="0"/>
    </xf>
    <xf numFmtId="0" fontId="2" fillId="3" borderId="30" xfId="3" applyFont="1" applyFill="1" applyBorder="1" applyAlignment="1" applyProtection="1">
      <alignment horizontal="left" vertical="center" wrapText="1"/>
      <protection locked="0"/>
    </xf>
    <xf numFmtId="3" fontId="2" fillId="3" borderId="28" xfId="3" applyNumberFormat="1" applyFont="1" applyFill="1" applyBorder="1" applyAlignment="1" applyProtection="1">
      <alignment horizontal="center" vertical="center" wrapText="1"/>
      <protection locked="0"/>
    </xf>
    <xf numFmtId="3" fontId="11" fillId="2" borderId="31" xfId="3" applyNumberFormat="1" applyFont="1" applyFill="1" applyBorder="1" applyAlignment="1">
      <alignment horizontal="center" vertical="center" wrapText="1"/>
    </xf>
    <xf numFmtId="4" fontId="21" fillId="2" borderId="27" xfId="3" applyNumberFormat="1" applyFont="1" applyFill="1" applyBorder="1" applyAlignment="1">
      <alignment horizontal="center" vertical="center" wrapText="1"/>
    </xf>
    <xf numFmtId="4" fontId="21" fillId="2" borderId="31" xfId="3" applyNumberFormat="1" applyFont="1" applyFill="1" applyBorder="1" applyAlignment="1">
      <alignment horizontal="center" vertical="center" wrapText="1"/>
    </xf>
    <xf numFmtId="3" fontId="2" fillId="3" borderId="31" xfId="3" applyNumberFormat="1" applyFont="1" applyFill="1" applyBorder="1" applyAlignment="1" applyProtection="1">
      <alignment horizontal="center" vertical="center" wrapText="1"/>
      <protection locked="0"/>
    </xf>
    <xf numFmtId="0" fontId="2" fillId="2" borderId="27" xfId="3" applyFont="1" applyFill="1" applyBorder="1" applyAlignment="1">
      <alignment horizontal="center" vertical="center" wrapText="1"/>
    </xf>
    <xf numFmtId="41" fontId="11" fillId="2" borderId="28" xfId="3" applyNumberFormat="1" applyFont="1" applyFill="1" applyBorder="1"/>
    <xf numFmtId="41" fontId="11" fillId="2" borderId="31" xfId="3" applyNumberFormat="1" applyFont="1" applyFill="1" applyBorder="1"/>
    <xf numFmtId="0" fontId="2" fillId="2" borderId="32" xfId="3" applyFont="1" applyFill="1" applyBorder="1" applyAlignment="1">
      <alignment horizontal="center" vertical="center" wrapText="1"/>
    </xf>
    <xf numFmtId="0" fontId="7" fillId="2" borderId="0" xfId="3" applyFont="1" applyFill="1" applyBorder="1" applyAlignment="1">
      <alignment horizontal="left" vertical="center" wrapText="1"/>
    </xf>
    <xf numFmtId="0" fontId="2" fillId="2" borderId="0" xfId="3" applyFont="1" applyFill="1" applyBorder="1" applyAlignment="1">
      <alignment horizontal="left" vertical="center" wrapText="1"/>
    </xf>
    <xf numFmtId="0" fontId="2" fillId="2" borderId="0" xfId="3" applyFont="1" applyFill="1" applyBorder="1" applyAlignment="1">
      <alignment horizontal="left" wrapText="1"/>
    </xf>
    <xf numFmtId="0" fontId="2" fillId="2" borderId="0" xfId="3" applyFont="1" applyFill="1" applyBorder="1" applyAlignment="1">
      <alignment horizontal="center"/>
    </xf>
    <xf numFmtId="3" fontId="11" fillId="2" borderId="29" xfId="3" applyNumberFormat="1" applyFont="1" applyFill="1" applyBorder="1" applyAlignment="1">
      <alignment horizontal="center" vertical="center" wrapText="1"/>
    </xf>
    <xf numFmtId="4" fontId="21" fillId="2" borderId="19" xfId="3" applyNumberFormat="1" applyFont="1" applyFill="1" applyBorder="1" applyAlignment="1">
      <alignment horizontal="center" vertical="center" wrapText="1"/>
    </xf>
    <xf numFmtId="3" fontId="2" fillId="2" borderId="18" xfId="3" applyNumberFormat="1" applyFont="1" applyFill="1" applyBorder="1" applyAlignment="1" applyProtection="1">
      <alignment horizontal="center" vertical="center" wrapText="1"/>
      <protection locked="0"/>
    </xf>
    <xf numFmtId="4" fontId="21" fillId="2" borderId="29" xfId="3" applyNumberFormat="1" applyFont="1" applyFill="1" applyBorder="1" applyAlignment="1">
      <alignment horizontal="center" vertical="center" wrapText="1"/>
    </xf>
    <xf numFmtId="3" fontId="2" fillId="2" borderId="29" xfId="3" applyNumberFormat="1" applyFont="1" applyFill="1" applyBorder="1" applyAlignment="1" applyProtection="1">
      <alignment horizontal="center" vertical="center" wrapText="1"/>
      <protection locked="0"/>
    </xf>
    <xf numFmtId="0" fontId="2" fillId="2" borderId="19" xfId="3" applyFont="1" applyFill="1" applyBorder="1" applyAlignment="1">
      <alignment horizontal="center" vertical="center" wrapText="1"/>
    </xf>
    <xf numFmtId="41" fontId="11" fillId="2" borderId="18" xfId="3" applyNumberFormat="1" applyFont="1" applyFill="1" applyBorder="1"/>
    <xf numFmtId="41" fontId="11" fillId="2" borderId="29" xfId="3" applyNumberFormat="1" applyFont="1" applyFill="1" applyBorder="1"/>
    <xf numFmtId="0" fontId="2" fillId="2" borderId="33" xfId="3" applyFont="1" applyFill="1" applyBorder="1" applyAlignment="1">
      <alignment horizontal="center" vertical="center" wrapText="1"/>
    </xf>
    <xf numFmtId="3" fontId="2" fillId="3" borderId="3" xfId="3" applyNumberFormat="1" applyFont="1" applyFill="1" applyBorder="1" applyAlignment="1" applyProtection="1">
      <alignment horizontal="center" vertical="center" wrapText="1"/>
      <protection locked="0"/>
    </xf>
    <xf numFmtId="3" fontId="11" fillId="2" borderId="23" xfId="3" applyNumberFormat="1" applyFont="1" applyFill="1" applyBorder="1" applyAlignment="1">
      <alignment horizontal="center" vertical="center" wrapText="1"/>
    </xf>
    <xf numFmtId="4" fontId="21" fillId="2" borderId="7" xfId="3" applyNumberFormat="1" applyFont="1" applyFill="1" applyBorder="1" applyAlignment="1">
      <alignment horizontal="center" vertical="center" wrapText="1"/>
    </xf>
    <xf numFmtId="3" fontId="2" fillId="2" borderId="3" xfId="3" applyNumberFormat="1" applyFont="1" applyFill="1" applyBorder="1" applyAlignment="1" applyProtection="1">
      <alignment horizontal="center" vertical="center" wrapText="1"/>
      <protection locked="0"/>
    </xf>
    <xf numFmtId="4" fontId="21" fillId="2" borderId="23" xfId="3" applyNumberFormat="1" applyFont="1" applyFill="1" applyBorder="1" applyAlignment="1">
      <alignment horizontal="center" vertical="center" wrapText="1"/>
    </xf>
    <xf numFmtId="3" fontId="2" fillId="2" borderId="23" xfId="3" applyNumberFormat="1" applyFont="1" applyFill="1" applyBorder="1" applyAlignment="1" applyProtection="1">
      <alignment horizontal="center" vertical="center" wrapText="1"/>
      <protection locked="0"/>
    </xf>
    <xf numFmtId="0" fontId="2" fillId="2" borderId="7" xfId="3" applyFont="1" applyFill="1" applyBorder="1" applyAlignment="1">
      <alignment horizontal="center" vertical="center" wrapText="1"/>
    </xf>
    <xf numFmtId="41" fontId="11" fillId="2" borderId="3" xfId="3" applyNumberFormat="1" applyFont="1" applyFill="1" applyBorder="1"/>
    <xf numFmtId="41" fontId="11" fillId="2" borderId="23" xfId="3" applyNumberFormat="1" applyFont="1" applyFill="1" applyBorder="1"/>
    <xf numFmtId="0" fontId="2" fillId="2" borderId="34" xfId="3" applyFont="1" applyFill="1" applyBorder="1" applyAlignment="1">
      <alignment horizontal="center" vertical="center" wrapText="1"/>
    </xf>
    <xf numFmtId="3" fontId="2" fillId="3" borderId="23" xfId="3" applyNumberFormat="1" applyFont="1" applyFill="1" applyBorder="1" applyAlignment="1" applyProtection="1">
      <alignment horizontal="center" vertical="center" wrapText="1"/>
      <protection locked="0"/>
    </xf>
    <xf numFmtId="3" fontId="2" fillId="3" borderId="14" xfId="3" applyNumberFormat="1" applyFont="1" applyFill="1" applyBorder="1" applyAlignment="1" applyProtection="1">
      <alignment horizontal="center" vertical="center" wrapText="1"/>
      <protection locked="0"/>
    </xf>
    <xf numFmtId="3" fontId="11" fillId="2" borderId="12" xfId="3" applyNumberFormat="1" applyFont="1" applyFill="1" applyBorder="1" applyAlignment="1">
      <alignment horizontal="center" vertical="center" wrapText="1"/>
    </xf>
    <xf numFmtId="4" fontId="21" fillId="2" borderId="26" xfId="3" applyNumberFormat="1" applyFont="1" applyFill="1" applyBorder="1" applyAlignment="1">
      <alignment horizontal="center" vertical="center" wrapText="1"/>
    </xf>
    <xf numFmtId="4" fontId="21" fillId="2" borderId="12" xfId="3" applyNumberFormat="1" applyFont="1" applyFill="1" applyBorder="1" applyAlignment="1">
      <alignment horizontal="center" vertical="center" wrapText="1"/>
    </xf>
    <xf numFmtId="3" fontId="2" fillId="3" borderId="12" xfId="3" applyNumberFormat="1" applyFont="1" applyFill="1" applyBorder="1" applyAlignment="1" applyProtection="1">
      <alignment horizontal="center" vertical="center" wrapText="1"/>
      <protection locked="0"/>
    </xf>
    <xf numFmtId="0" fontId="2" fillId="2" borderId="26" xfId="3" applyFont="1" applyFill="1" applyBorder="1" applyAlignment="1">
      <alignment horizontal="center" vertical="center" wrapText="1"/>
    </xf>
    <xf numFmtId="41" fontId="11" fillId="2" borderId="14" xfId="3" applyNumberFormat="1" applyFont="1" applyFill="1" applyBorder="1"/>
    <xf numFmtId="41" fontId="11" fillId="2" borderId="12" xfId="3" applyNumberFormat="1" applyFont="1" applyFill="1" applyBorder="1"/>
    <xf numFmtId="0" fontId="2" fillId="2" borderId="13" xfId="3" applyFont="1" applyFill="1" applyBorder="1" applyAlignment="1">
      <alignment horizontal="center" vertical="center" wrapText="1"/>
    </xf>
    <xf numFmtId="4" fontId="22" fillId="3" borderId="0" xfId="3" applyNumberFormat="1" applyFont="1" applyFill="1" applyBorder="1" applyAlignment="1">
      <alignment horizontal="center" vertical="center" wrapText="1"/>
    </xf>
    <xf numFmtId="0" fontId="22" fillId="3" borderId="31" xfId="3" applyFont="1" applyFill="1" applyBorder="1" applyAlignment="1">
      <alignment horizontal="center" vertical="center" wrapText="1"/>
    </xf>
    <xf numFmtId="0" fontId="2" fillId="2" borderId="15" xfId="3" applyFont="1" applyFill="1" applyBorder="1"/>
    <xf numFmtId="0" fontId="2" fillId="2" borderId="4" xfId="3" applyFont="1" applyFill="1" applyBorder="1"/>
    <xf numFmtId="0" fontId="7" fillId="2" borderId="16" xfId="3" applyFont="1" applyFill="1" applyBorder="1" applyAlignment="1">
      <alignment horizontal="center" vertical="center" wrapText="1"/>
    </xf>
    <xf numFmtId="4" fontId="7" fillId="2" borderId="2" xfId="3" applyNumberFormat="1" applyFont="1" applyFill="1" applyBorder="1" applyAlignment="1">
      <alignment horizontal="center" vertical="center" wrapText="1"/>
    </xf>
    <xf numFmtId="4" fontId="7" fillId="2" borderId="24" xfId="3" applyNumberFormat="1" applyFont="1" applyFill="1" applyBorder="1" applyAlignment="1">
      <alignment horizontal="center" vertical="center" wrapText="1"/>
    </xf>
    <xf numFmtId="3" fontId="2" fillId="3" borderId="35" xfId="3" applyNumberFormat="1" applyFont="1" applyFill="1" applyBorder="1" applyAlignment="1" applyProtection="1">
      <alignment horizontal="center" vertical="center" wrapText="1"/>
      <protection locked="0"/>
    </xf>
    <xf numFmtId="4" fontId="21" fillId="2" borderId="33" xfId="3" applyNumberFormat="1" applyFont="1" applyFill="1" applyBorder="1" applyAlignment="1">
      <alignment horizontal="center" vertical="center" wrapText="1"/>
    </xf>
    <xf numFmtId="3" fontId="2" fillId="3" borderId="36" xfId="3" applyNumberFormat="1" applyFont="1" applyFill="1" applyBorder="1" applyAlignment="1" applyProtection="1">
      <alignment horizontal="center" vertical="center" wrapText="1"/>
      <protection locked="0"/>
    </xf>
    <xf numFmtId="4" fontId="21" fillId="2" borderId="34" xfId="3" applyNumberFormat="1" applyFont="1" applyFill="1" applyBorder="1" applyAlignment="1">
      <alignment horizontal="center" vertical="center" wrapText="1"/>
    </xf>
    <xf numFmtId="3" fontId="2" fillId="2" borderId="36" xfId="3" applyNumberFormat="1" applyFont="1" applyFill="1" applyBorder="1" applyAlignment="1" applyProtection="1">
      <alignment horizontal="center" vertical="center" wrapText="1"/>
      <protection locked="0"/>
    </xf>
    <xf numFmtId="3" fontId="2" fillId="3" borderId="11" xfId="3" applyNumberFormat="1" applyFont="1" applyFill="1" applyBorder="1" applyAlignment="1" applyProtection="1">
      <alignment horizontal="center" vertical="center" wrapText="1"/>
      <protection locked="0"/>
    </xf>
    <xf numFmtId="4" fontId="21" fillId="2" borderId="13" xfId="3" applyNumberFormat="1" applyFont="1" applyFill="1" applyBorder="1" applyAlignment="1">
      <alignment horizontal="center" vertical="center" wrapText="1"/>
    </xf>
    <xf numFmtId="3" fontId="2" fillId="3" borderId="30" xfId="3" applyNumberFormat="1" applyFont="1" applyFill="1" applyBorder="1" applyAlignment="1" applyProtection="1">
      <alignment horizontal="center" vertical="center" wrapText="1"/>
      <protection locked="0"/>
    </xf>
    <xf numFmtId="4" fontId="21" fillId="2" borderId="32" xfId="3" applyNumberFormat="1" applyFont="1" applyFill="1" applyBorder="1" applyAlignment="1">
      <alignment horizontal="center" vertical="center" wrapText="1"/>
    </xf>
    <xf numFmtId="41" fontId="2" fillId="2" borderId="0" xfId="3" applyNumberFormat="1" applyFont="1" applyFill="1" applyBorder="1" applyAlignment="1"/>
    <xf numFmtId="41" fontId="10" fillId="2" borderId="0" xfId="3" applyNumberFormat="1" applyFont="1" applyFill="1" applyBorder="1" applyAlignment="1">
      <alignment horizontal="center"/>
    </xf>
    <xf numFmtId="3" fontId="2" fillId="2" borderId="0" xfId="3" applyNumberFormat="1" applyFont="1" applyFill="1" applyBorder="1" applyAlignment="1">
      <alignment horizontal="center"/>
    </xf>
    <xf numFmtId="0" fontId="7" fillId="2" borderId="2" xfId="3" applyFont="1" applyFill="1" applyBorder="1" applyAlignment="1">
      <alignment horizontal="center"/>
    </xf>
    <xf numFmtId="41" fontId="10" fillId="2" borderId="2" xfId="3" applyNumberFormat="1" applyFont="1" applyFill="1" applyBorder="1" applyAlignment="1">
      <alignment horizontal="center" vertical="center" wrapText="1"/>
    </xf>
    <xf numFmtId="41" fontId="10" fillId="2" borderId="0" xfId="3" applyNumberFormat="1" applyFont="1" applyFill="1" applyBorder="1" applyAlignment="1">
      <alignment horizontal="center" vertical="center" wrapText="1"/>
    </xf>
    <xf numFmtId="169" fontId="10" fillId="2" borderId="24" xfId="3" applyNumberFormat="1" applyFont="1" applyFill="1" applyBorder="1" applyAlignment="1">
      <alignment horizontal="center"/>
    </xf>
    <xf numFmtId="169" fontId="10" fillId="2" borderId="17" xfId="3" applyNumberFormat="1" applyFont="1" applyFill="1" applyBorder="1" applyAlignment="1">
      <alignment horizontal="center"/>
    </xf>
    <xf numFmtId="41" fontId="10" fillId="2" borderId="20" xfId="3" applyNumberFormat="1" applyFont="1" applyFill="1" applyBorder="1" applyAlignment="1">
      <alignment horizontal="center" vertical="center" wrapText="1"/>
    </xf>
    <xf numFmtId="41" fontId="10" fillId="2" borderId="20" xfId="3" applyNumberFormat="1" applyFont="1" applyFill="1" applyBorder="1" applyAlignment="1">
      <alignment horizontal="center"/>
    </xf>
    <xf numFmtId="41" fontId="10" fillId="2" borderId="24" xfId="3" applyNumberFormat="1" applyFont="1" applyFill="1" applyBorder="1" applyAlignment="1">
      <alignment horizontal="center"/>
    </xf>
    <xf numFmtId="2" fontId="6" fillId="2" borderId="0" xfId="3" applyNumberFormat="1" applyFont="1" applyFill="1" applyBorder="1" applyAlignment="1">
      <alignment horizontal="center"/>
    </xf>
    <xf numFmtId="2" fontId="11" fillId="2" borderId="8" xfId="3" applyNumberFormat="1" applyFont="1" applyFill="1" applyBorder="1" applyAlignment="1">
      <alignment horizontal="center" vertical="center"/>
    </xf>
    <xf numFmtId="2" fontId="2" fillId="2" borderId="9" xfId="3" applyNumberFormat="1" applyFont="1" applyFill="1" applyBorder="1" applyAlignment="1">
      <alignment horizontal="center" vertical="center"/>
    </xf>
    <xf numFmtId="2" fontId="11" fillId="2" borderId="9" xfId="3" applyNumberFormat="1" applyFont="1" applyFill="1" applyBorder="1" applyAlignment="1">
      <alignment horizontal="center" vertical="center"/>
    </xf>
    <xf numFmtId="2" fontId="11" fillId="2" borderId="22" xfId="3" applyNumberFormat="1" applyFont="1" applyFill="1" applyBorder="1" applyAlignment="1">
      <alignment horizontal="center" vertical="center"/>
    </xf>
    <xf numFmtId="2" fontId="11" fillId="2" borderId="10" xfId="12" applyNumberFormat="1" applyFont="1" applyFill="1" applyBorder="1" applyAlignment="1">
      <alignment horizontal="center" vertical="center"/>
    </xf>
    <xf numFmtId="2" fontId="11" fillId="2" borderId="21" xfId="12" applyNumberFormat="1" applyFont="1" applyFill="1" applyBorder="1" applyAlignment="1">
      <alignment horizontal="center" vertical="center"/>
    </xf>
    <xf numFmtId="10" fontId="11" fillId="2" borderId="10" xfId="12" applyNumberFormat="1" applyFont="1" applyFill="1" applyBorder="1" applyAlignment="1">
      <alignment horizontal="center" vertical="center"/>
    </xf>
    <xf numFmtId="10" fontId="11" fillId="2" borderId="9" xfId="12" applyNumberFormat="1" applyFont="1" applyFill="1" applyBorder="1" applyAlignment="1">
      <alignment horizontal="center" vertical="center"/>
    </xf>
    <xf numFmtId="10" fontId="11" fillId="2" borderId="21" xfId="12" applyNumberFormat="1" applyFont="1" applyFill="1" applyBorder="1" applyAlignment="1">
      <alignment horizontal="center" vertical="center"/>
    </xf>
    <xf numFmtId="10" fontId="11" fillId="2" borderId="22" xfId="12" applyNumberFormat="1" applyFont="1" applyFill="1" applyBorder="1" applyAlignment="1">
      <alignment horizontal="center" vertical="center"/>
    </xf>
    <xf numFmtId="4" fontId="22" fillId="5" borderId="0" xfId="3" applyNumberFormat="1" applyFont="1" applyFill="1" applyBorder="1" applyAlignment="1">
      <alignment horizontal="center" vertical="center" wrapText="1"/>
    </xf>
    <xf numFmtId="0" fontId="2" fillId="2" borderId="28" xfId="3" applyFont="1" applyFill="1" applyBorder="1" applyAlignment="1">
      <alignment horizontal="center" vertical="center" wrapText="1"/>
    </xf>
    <xf numFmtId="2" fontId="5" fillId="2" borderId="0" xfId="3" applyNumberFormat="1" applyFont="1" applyFill="1" applyAlignment="1">
      <alignment horizontal="center"/>
    </xf>
    <xf numFmtId="43" fontId="6" fillId="2" borderId="0" xfId="4" applyFont="1" applyFill="1" applyAlignment="1"/>
    <xf numFmtId="0" fontId="6" fillId="2" borderId="0" xfId="3" applyFont="1" applyFill="1" applyBorder="1" applyAlignment="1">
      <alignment horizontal="right"/>
    </xf>
    <xf numFmtId="0" fontId="7" fillId="2" borderId="8" xfId="3" applyFont="1" applyFill="1" applyBorder="1" applyAlignment="1">
      <alignment horizontal="center"/>
    </xf>
    <xf numFmtId="0" fontId="7" fillId="2" borderId="9" xfId="3" applyFont="1" applyFill="1" applyBorder="1" applyAlignment="1">
      <alignment horizontal="center"/>
    </xf>
    <xf numFmtId="0" fontId="7" fillId="2" borderId="10" xfId="3" applyFont="1" applyFill="1" applyBorder="1" applyAlignment="1">
      <alignment horizontal="center"/>
    </xf>
    <xf numFmtId="41" fontId="10" fillId="2" borderId="22" xfId="3" applyNumberFormat="1" applyFont="1" applyFill="1" applyBorder="1" applyAlignment="1" applyProtection="1">
      <alignment horizontal="center" vertical="center" wrapText="1"/>
    </xf>
    <xf numFmtId="41" fontId="10" fillId="2" borderId="9" xfId="3" applyNumberFormat="1" applyFont="1" applyFill="1" applyBorder="1" applyAlignment="1" applyProtection="1">
      <alignment horizontal="center" vertical="center" wrapText="1"/>
    </xf>
    <xf numFmtId="41" fontId="10" fillId="2" borderId="21" xfId="3" applyNumberFormat="1" applyFont="1" applyFill="1" applyBorder="1" applyAlignment="1" applyProtection="1">
      <alignment horizontal="center" vertical="center" wrapText="1"/>
    </xf>
    <xf numFmtId="41" fontId="10" fillId="2" borderId="10" xfId="3" applyNumberFormat="1" applyFont="1" applyFill="1" applyBorder="1" applyAlignment="1" applyProtection="1">
      <alignment horizontal="center" vertical="center" wrapText="1"/>
    </xf>
    <xf numFmtId="0" fontId="10" fillId="2" borderId="8" xfId="3" applyFont="1" applyFill="1" applyBorder="1" applyAlignment="1" applyProtection="1">
      <alignment horizontal="center" vertical="center" wrapText="1"/>
    </xf>
    <xf numFmtId="0" fontId="10" fillId="2" borderId="9" xfId="3" applyFont="1" applyFill="1" applyBorder="1" applyAlignment="1" applyProtection="1">
      <alignment horizontal="center" vertical="center" wrapText="1"/>
    </xf>
    <xf numFmtId="0" fontId="10" fillId="2" borderId="10" xfId="3" applyFont="1" applyFill="1" applyBorder="1" applyAlignment="1" applyProtection="1">
      <alignment horizontal="center" vertical="center" wrapText="1"/>
    </xf>
    <xf numFmtId="41" fontId="10" fillId="2" borderId="8" xfId="3" applyNumberFormat="1" applyFont="1" applyFill="1" applyBorder="1" applyAlignment="1" applyProtection="1">
      <alignment horizontal="center" vertical="center" wrapText="1"/>
    </xf>
    <xf numFmtId="0" fontId="7" fillId="2" borderId="8" xfId="3" applyFont="1" applyFill="1" applyBorder="1" applyAlignment="1" applyProtection="1">
      <alignment horizontal="center" vertical="center" wrapText="1"/>
    </xf>
    <xf numFmtId="0" fontId="7" fillId="2" borderId="10" xfId="3" applyFont="1" applyFill="1" applyBorder="1" applyAlignment="1" applyProtection="1">
      <alignment horizontal="center" vertical="center" wrapText="1"/>
    </xf>
    <xf numFmtId="0" fontId="7" fillId="2" borderId="25" xfId="3" applyFont="1" applyFill="1" applyBorder="1" applyAlignment="1">
      <alignment horizontal="right"/>
    </xf>
    <xf numFmtId="0" fontId="7" fillId="2" borderId="16" xfId="3" applyFont="1" applyFill="1" applyBorder="1" applyAlignment="1">
      <alignment horizontal="right"/>
    </xf>
    <xf numFmtId="0" fontId="17" fillId="2" borderId="0" xfId="3" applyFont="1" applyFill="1" applyAlignment="1">
      <alignment horizontal="left" vertical="top" wrapText="1" indent="10"/>
    </xf>
    <xf numFmtId="0" fontId="18" fillId="2" borderId="0" xfId="3" applyFont="1" applyFill="1" applyAlignment="1">
      <alignment horizontal="left" indent="10"/>
    </xf>
    <xf numFmtId="0" fontId="19" fillId="2" borderId="0" xfId="3" applyFont="1" applyFill="1" applyAlignment="1">
      <alignment horizontal="left" wrapText="1" indent="10"/>
    </xf>
    <xf numFmtId="179" fontId="19" fillId="2" borderId="0" xfId="3" applyNumberFormat="1" applyFont="1" applyFill="1" applyAlignment="1">
      <alignment horizontal="left" indent="10"/>
    </xf>
    <xf numFmtId="0" fontId="12" fillId="2" borderId="0" xfId="3" applyFont="1" applyFill="1" applyBorder="1" applyAlignment="1">
      <alignment horizontal="center" vertical="center" wrapText="1"/>
    </xf>
    <xf numFmtId="0" fontId="2" fillId="0" borderId="0" xfId="0" applyFont="1" applyAlignment="1">
      <alignment horizontal="center"/>
    </xf>
    <xf numFmtId="0" fontId="2" fillId="0" borderId="0" xfId="0" applyFont="1"/>
    <xf numFmtId="0" fontId="2" fillId="0" borderId="0" xfId="0" applyFont="1" applyBorder="1"/>
    <xf numFmtId="0" fontId="2" fillId="0" borderId="0" xfId="0" applyFont="1" applyAlignment="1">
      <alignment horizontal="left"/>
    </xf>
    <xf numFmtId="0" fontId="2" fillId="0" borderId="0" xfId="0" applyFont="1" applyAlignment="1">
      <alignment horizontal="right" vertical="top"/>
    </xf>
    <xf numFmtId="0" fontId="2" fillId="6" borderId="37" xfId="0" applyFont="1" applyFill="1" applyBorder="1" applyAlignment="1">
      <alignment horizontal="right" vertical="top"/>
    </xf>
    <xf numFmtId="0" fontId="2" fillId="6" borderId="0" xfId="0" applyFont="1" applyFill="1" applyAlignment="1">
      <alignment horizontal="right" vertical="top"/>
    </xf>
    <xf numFmtId="0" fontId="16" fillId="0" borderId="0" xfId="0" applyFont="1" applyAlignment="1">
      <alignment horizontal="center" vertical="top"/>
    </xf>
    <xf numFmtId="0" fontId="8" fillId="0" borderId="0" xfId="0" applyFont="1"/>
    <xf numFmtId="0" fontId="8" fillId="0" borderId="0" xfId="0" applyFont="1" applyAlignment="1">
      <alignment horizontal="center"/>
    </xf>
    <xf numFmtId="0" fontId="8" fillId="0" borderId="0" xfId="0" applyFont="1" applyBorder="1"/>
    <xf numFmtId="0" fontId="7" fillId="2" borderId="6" xfId="0" applyFont="1" applyFill="1" applyBorder="1" applyAlignment="1" applyProtection="1">
      <alignment vertical="top"/>
    </xf>
    <xf numFmtId="0" fontId="7" fillId="0" borderId="6" xfId="0" applyFont="1" applyFill="1" applyBorder="1" applyAlignment="1" applyProtection="1">
      <alignment horizontal="center" wrapText="1"/>
    </xf>
    <xf numFmtId="10" fontId="7" fillId="0" borderId="6" xfId="14" applyNumberFormat="1" applyFont="1" applyFill="1" applyBorder="1" applyAlignment="1" applyProtection="1">
      <alignment horizontal="center" wrapText="1"/>
    </xf>
    <xf numFmtId="37" fontId="2" fillId="0" borderId="0" xfId="0" applyNumberFormat="1" applyFont="1" applyFill="1" applyBorder="1"/>
    <xf numFmtId="0" fontId="2" fillId="0" borderId="6" xfId="0" applyFont="1" applyFill="1" applyBorder="1" applyAlignment="1" applyProtection="1">
      <alignment vertical="center"/>
    </xf>
    <xf numFmtId="187" fontId="2" fillId="0" borderId="6" xfId="0" applyNumberFormat="1" applyFont="1" applyFill="1" applyBorder="1" applyAlignment="1" applyProtection="1">
      <alignment horizontal="center"/>
    </xf>
    <xf numFmtId="189" fontId="2" fillId="6" borderId="6" xfId="1" applyNumberFormat="1" applyFont="1" applyFill="1" applyBorder="1" applyAlignment="1" applyProtection="1">
      <alignment horizontal="center"/>
    </xf>
    <xf numFmtId="10" fontId="2" fillId="0" borderId="6" xfId="0" applyNumberFormat="1" applyFont="1" applyFill="1" applyBorder="1" applyAlignment="1" applyProtection="1">
      <alignment horizontal="center"/>
    </xf>
    <xf numFmtId="2" fontId="2" fillId="0" borderId="6" xfId="0" quotePrefix="1" applyNumberFormat="1" applyFont="1" applyFill="1" applyBorder="1" applyAlignment="1" applyProtection="1">
      <alignment horizontal="center"/>
    </xf>
    <xf numFmtId="1" fontId="2" fillId="0" borderId="6" xfId="0" applyNumberFormat="1" applyFont="1" applyBorder="1" applyAlignment="1" applyProtection="1">
      <alignment horizontal="center"/>
    </xf>
    <xf numFmtId="173" fontId="2" fillId="0" borderId="6" xfId="15" applyNumberFormat="1" applyFont="1" applyFill="1" applyBorder="1" applyAlignment="1" applyProtection="1">
      <alignment horizontal="center"/>
    </xf>
    <xf numFmtId="9" fontId="0" fillId="0" borderId="0" xfId="14" applyFont="1"/>
    <xf numFmtId="1" fontId="2" fillId="0" borderId="6" xfId="0" applyNumberFormat="1" applyFont="1" applyFill="1" applyBorder="1" applyAlignment="1" applyProtection="1">
      <alignment horizontal="center"/>
    </xf>
    <xf numFmtId="187" fontId="2" fillId="0" borderId="6" xfId="0" applyNumberFormat="1" applyFont="1" applyBorder="1" applyAlignment="1" applyProtection="1">
      <alignment horizontal="center"/>
    </xf>
    <xf numFmtId="187" fontId="7" fillId="0" borderId="6" xfId="0" applyNumberFormat="1" applyFont="1" applyBorder="1" applyAlignment="1" applyProtection="1">
      <alignment horizontal="center"/>
    </xf>
    <xf numFmtId="189" fontId="1" fillId="0" borderId="6" xfId="1" applyNumberFormat="1" applyBorder="1" applyAlignment="1" applyProtection="1">
      <alignment horizontal="center"/>
    </xf>
    <xf numFmtId="10" fontId="2" fillId="0" borderId="6" xfId="0" applyNumberFormat="1" applyFont="1" applyBorder="1" applyAlignment="1" applyProtection="1">
      <alignment horizontal="center"/>
    </xf>
    <xf numFmtId="0" fontId="7" fillId="0" borderId="0" xfId="0" applyFont="1"/>
    <xf numFmtId="0" fontId="0" fillId="0" borderId="0" xfId="0" applyAlignment="1">
      <alignment horizontal="center"/>
    </xf>
    <xf numFmtId="0" fontId="7" fillId="0" borderId="6" xfId="0" applyFont="1" applyFill="1" applyBorder="1" applyAlignment="1">
      <alignment horizontal="left" indent="1"/>
    </xf>
    <xf numFmtId="0" fontId="0" fillId="0" borderId="6" xfId="0" applyFill="1" applyBorder="1" applyAlignment="1">
      <alignment horizontal="center" vertical="center"/>
    </xf>
    <xf numFmtId="0" fontId="0" fillId="0" borderId="6" xfId="0" applyFill="1" applyBorder="1"/>
    <xf numFmtId="37" fontId="7" fillId="0" borderId="6" xfId="0" applyNumberFormat="1" applyFont="1" applyFill="1" applyBorder="1" applyAlignment="1"/>
    <xf numFmtId="0" fontId="7" fillId="6" borderId="6" xfId="0" applyFont="1" applyFill="1" applyBorder="1" applyAlignment="1" applyProtection="1">
      <alignment horizontal="center" vertical="center" wrapText="1"/>
    </xf>
    <xf numFmtId="37" fontId="0" fillId="0" borderId="6" xfId="0" applyNumberFormat="1" applyFill="1" applyBorder="1" applyAlignment="1"/>
    <xf numFmtId="0" fontId="14" fillId="0" borderId="0" xfId="0" applyFont="1"/>
    <xf numFmtId="0" fontId="0" fillId="0" borderId="0" xfId="0" applyAlignment="1">
      <alignment wrapText="1"/>
    </xf>
    <xf numFmtId="0" fontId="0" fillId="0" borderId="0" xfId="0" applyAlignment="1">
      <alignment horizontal="center" wrapText="1"/>
    </xf>
    <xf numFmtId="0" fontId="24" fillId="0" borderId="38" xfId="0" applyFont="1" applyFill="1" applyBorder="1" applyAlignment="1">
      <alignment horizontal="center" vertical="center"/>
    </xf>
    <xf numFmtId="0" fontId="24" fillId="0" borderId="39" xfId="0" applyFont="1" applyFill="1" applyBorder="1" applyAlignment="1">
      <alignment horizontal="center" vertical="center"/>
    </xf>
    <xf numFmtId="0" fontId="24" fillId="0" borderId="39" xfId="0" applyFont="1" applyFill="1" applyBorder="1" applyAlignment="1">
      <alignment horizontal="center" vertical="center" wrapText="1"/>
    </xf>
    <xf numFmtId="0" fontId="24" fillId="0" borderId="40" xfId="0" applyFont="1" applyFill="1" applyBorder="1" applyAlignment="1">
      <alignment horizontal="center" vertical="center" wrapText="1"/>
    </xf>
    <xf numFmtId="0" fontId="24" fillId="0" borderId="41" xfId="0" applyFont="1" applyFill="1" applyBorder="1" applyAlignment="1">
      <alignment horizontal="center"/>
    </xf>
    <xf numFmtId="0" fontId="24" fillId="0" borderId="42" xfId="0" applyFont="1" applyFill="1" applyBorder="1" applyAlignment="1">
      <alignment horizontal="center"/>
    </xf>
    <xf numFmtId="0" fontId="24" fillId="0" borderId="43" xfId="0" applyFont="1" applyFill="1" applyBorder="1" applyAlignment="1">
      <alignment horizontal="center"/>
    </xf>
    <xf numFmtId="191" fontId="25" fillId="0" borderId="42" xfId="2" applyNumberFormat="1" applyFont="1" applyFill="1" applyBorder="1" applyAlignment="1" applyProtection="1"/>
    <xf numFmtId="191" fontId="25" fillId="0" borderId="43" xfId="2" applyNumberFormat="1" applyFont="1" applyFill="1" applyBorder="1" applyAlignment="1" applyProtection="1"/>
    <xf numFmtId="191" fontId="25" fillId="0" borderId="47" xfId="2" applyNumberFormat="1" applyFont="1" applyFill="1" applyBorder="1" applyAlignment="1" applyProtection="1"/>
    <xf numFmtId="191" fontId="25" fillId="0" borderId="48" xfId="2" applyNumberFormat="1" applyFont="1" applyFill="1" applyBorder="1" applyAlignment="1" applyProtection="1"/>
    <xf numFmtId="0" fontId="0" fillId="0" borderId="0" xfId="0" applyFill="1"/>
    <xf numFmtId="0" fontId="7" fillId="0" borderId="0" xfId="0" applyFont="1" applyFill="1"/>
    <xf numFmtId="0" fontId="6" fillId="0" borderId="0" xfId="0" applyFont="1" applyFill="1" applyAlignment="1">
      <alignment horizontal="center" vertical="top"/>
    </xf>
    <xf numFmtId="0" fontId="6" fillId="0" borderId="0" xfId="0" applyFont="1" applyFill="1" applyBorder="1" applyAlignment="1">
      <alignment horizontal="center" vertical="top"/>
    </xf>
    <xf numFmtId="0" fontId="23" fillId="0" borderId="0" xfId="0" applyFont="1" applyFill="1" applyBorder="1" applyAlignment="1">
      <alignment horizontal="center"/>
    </xf>
    <xf numFmtId="0" fontId="0" fillId="0" borderId="41" xfId="0" applyFill="1" applyBorder="1" applyAlignment="1">
      <alignment horizontal="center"/>
    </xf>
    <xf numFmtId="0" fontId="0" fillId="0" borderId="42" xfId="0" applyFill="1" applyBorder="1" applyAlignment="1">
      <alignment horizontal="center"/>
    </xf>
    <xf numFmtId="0" fontId="0" fillId="0" borderId="0" xfId="0" applyFill="1" applyAlignment="1">
      <alignment horizontal="center"/>
    </xf>
    <xf numFmtId="0" fontId="0" fillId="0" borderId="44" xfId="0" applyFill="1" applyBorder="1" applyAlignment="1">
      <alignment horizontal="center"/>
    </xf>
    <xf numFmtId="191" fontId="25" fillId="0" borderId="44" xfId="2" applyNumberFormat="1" applyFont="1" applyFill="1" applyBorder="1" applyAlignment="1" applyProtection="1"/>
    <xf numFmtId="0" fontId="0" fillId="0" borderId="45" xfId="0" applyFill="1" applyBorder="1" applyAlignment="1">
      <alignment horizontal="center"/>
    </xf>
    <xf numFmtId="0" fontId="0" fillId="0" borderId="46" xfId="0" applyFill="1" applyBorder="1" applyAlignment="1">
      <alignment horizontal="center"/>
    </xf>
    <xf numFmtId="0" fontId="0" fillId="0" borderId="47" xfId="0" applyFont="1" applyFill="1" applyBorder="1" applyAlignment="1">
      <alignment horizontal="center"/>
    </xf>
    <xf numFmtId="191" fontId="0" fillId="0" borderId="0" xfId="0" applyNumberFormat="1" applyFill="1"/>
    <xf numFmtId="0" fontId="24" fillId="0" borderId="0" xfId="0" applyFont="1" applyFill="1"/>
    <xf numFmtId="0" fontId="26" fillId="0" borderId="0" xfId="0" applyFont="1" applyFill="1"/>
    <xf numFmtId="0" fontId="0" fillId="0" borderId="0" xfId="0" applyFont="1" applyFill="1" applyBorder="1" applyAlignment="1">
      <alignment wrapText="1"/>
    </xf>
    <xf numFmtId="0" fontId="27" fillId="0" borderId="0" xfId="0" applyFont="1" applyFill="1" applyBorder="1" applyAlignment="1">
      <alignment vertical="top" wrapText="1"/>
    </xf>
    <xf numFmtId="0" fontId="0" fillId="0" borderId="0" xfId="0" applyFill="1" applyAlignment="1">
      <alignment horizontal="left"/>
    </xf>
    <xf numFmtId="0" fontId="0" fillId="0" borderId="0" xfId="0" applyFont="1" applyFill="1" applyBorder="1" applyAlignment="1">
      <alignment vertical="top" wrapText="1"/>
    </xf>
    <xf numFmtId="0" fontId="25" fillId="0" borderId="0" xfId="0" applyFont="1" applyFill="1" applyBorder="1" applyAlignment="1">
      <alignment vertical="top" wrapText="1"/>
    </xf>
    <xf numFmtId="0" fontId="25" fillId="0" borderId="0" xfId="0" applyFont="1" applyFill="1" applyBorder="1" applyAlignment="1">
      <alignment wrapText="1"/>
    </xf>
    <xf numFmtId="0" fontId="25" fillId="0" borderId="0" xfId="0" applyFont="1" applyFill="1" applyAlignment="1">
      <alignment wrapText="1"/>
    </xf>
    <xf numFmtId="0" fontId="25" fillId="0" borderId="0" xfId="0" applyFont="1" applyFill="1" applyBorder="1" applyAlignment="1">
      <alignment horizontal="left" vertical="top" wrapText="1"/>
    </xf>
  </cellXfs>
  <cellStyles count="16">
    <cellStyle name="Comma" xfId="1" builtinId="3"/>
    <cellStyle name="Comma 2" xfId="4"/>
    <cellStyle name="Comma0" xfId="5"/>
    <cellStyle name="Currency" xfId="2" builtinId="4"/>
    <cellStyle name="Currency 2" xfId="6"/>
    <cellStyle name="Currency 5" xfId="15"/>
    <cellStyle name="Currency0" xfId="7"/>
    <cellStyle name="Date" xfId="8"/>
    <cellStyle name="Fixed" xfId="9"/>
    <cellStyle name="Heading 1 2" xfId="10"/>
    <cellStyle name="Heading 2 2" xfId="11"/>
    <cellStyle name="Normal" xfId="0" builtinId="0"/>
    <cellStyle name="Normal 2" xfId="3"/>
    <cellStyle name="Percent 2" xfId="12"/>
    <cellStyle name="Percent 32" xfId="14"/>
    <cellStyle name="Total 2"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ESI\TESI%20Client\Burlington%20Hydro%20Inc\Settlement%20Conf\Settlement%20Conf\TESI_Rate%20Design%202014%20March%201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CustomerClass"/>
      <sheetName val="CurrentTariff"/>
      <sheetName val="HistoricalBalances"/>
      <sheetName val="Revenues at Curr Rates"/>
      <sheetName val="App.2-AA_Capital Projects"/>
      <sheetName val="App.2-AB_Capital Expenditures"/>
      <sheetName val="App.2-BA1_FA Cont.CGAAP 2009"/>
      <sheetName val="App.2-BA2_Fix Asset Cont.MIFRS"/>
      <sheetName val="App.2-BA1_FA Cont.CGAAP 2010"/>
      <sheetName val="App.2-BA1_FA Cont.CGAAP 2011"/>
      <sheetName val="App.2-BA1_FA Cont.CGAAP 2012"/>
      <sheetName val="App.2-BA1_FA ContOldCGAAP 2013 "/>
      <sheetName val="App.2-BA1_FA Cont.NewCGAAP 2013"/>
      <sheetName val="App.2-BA1 FA Cont.OldCGAAP 2014"/>
      <sheetName val="App.2-BA1_FA Cont.NewCGAAP 2014"/>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09"/>
      <sheetName val="App.2-CR_OldCGAAP_DepExp_2010"/>
      <sheetName val="App.2-CR_OldCGAAP_DepExp_2011"/>
      <sheetName val="App.2-CR_OldCGAAP_DepExp_2012"/>
      <sheetName val="App.2-CS_OldCGAAP_DepExp_2013"/>
      <sheetName val="App.2-CT_NewCGAAP_DepExp_2013"/>
      <sheetName val="App.2-CU_OldCGAAP_DepExp 2014"/>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CDM Adj &amp; LRAM"/>
      <sheetName val="LoadForecast"/>
      <sheetName val="PowerSupplExp"/>
      <sheetName val="Rate Base"/>
      <sheetName val="App.2-OA Capital Structure"/>
      <sheetName val="App.2-OB_Debt Instruments"/>
      <sheetName val="Revenue Requirement"/>
      <sheetName val="App.2-P_Cost_Allocation"/>
      <sheetName val="Cost Allocation &amp; RevAllocation"/>
      <sheetName val="RateDesign"/>
      <sheetName val="App.2-Q_Cost of Serv. Emb. Dx"/>
      <sheetName val="App.2-R_Loss Factors"/>
      <sheetName val="App.2-S_Stranded Meters"/>
      <sheetName val="App.2-TA_1592_Tax_Variance"/>
      <sheetName val="App.2-TB_1592_HST-OVAT"/>
      <sheetName val="App.2-U_IFRS Transition Costs"/>
      <sheetName val="App.2-V_Rev_Reconciliation"/>
      <sheetName val="MDMR"/>
      <sheetName val="SMRR"/>
      <sheetName val="DVA"/>
      <sheetName val="App.2-W_Bill Impacts Res"/>
      <sheetName val="App.2-W_Bill Impacts GS&lt;50"/>
      <sheetName val="App.2-W_Bill Impacts GS&gt;50"/>
      <sheetName val="App.2-W_Bill Impacts USL"/>
      <sheetName val="App.2-W_Bill Impacts StrLights"/>
      <sheetName val="App.2-YA_MIFRS Summary Impacts"/>
      <sheetName val="App. 2-YB_CGAAP Summary Impacts"/>
      <sheetName val="App. 2-Z_Tariff"/>
      <sheetName val="lists"/>
      <sheetName val="lists2"/>
      <sheetName val="Sheet19"/>
      <sheetName val="Net Income Trend"/>
      <sheetName val="RateBase Trend"/>
      <sheetName val="RateBase VarAnal"/>
      <sheetName val="RRR Variance Analysis"/>
      <sheetName val="Capex VarAnalysis"/>
      <sheetName val="Opex VarAnalysis"/>
      <sheetName val="Impact on RR"/>
      <sheetName val="Update to COS Application"/>
    </sheetNames>
    <sheetDataSet>
      <sheetData sheetId="0">
        <row r="18">
          <cell r="E18" t="str">
            <v>EB-2014-0115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ow r="19">
          <cell r="H19">
            <v>4585794</v>
          </cell>
        </row>
      </sheetData>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73"/>
  <sheetViews>
    <sheetView zoomScale="70" zoomScaleNormal="70" workbookViewId="0">
      <selection activeCell="J22" sqref="J22"/>
    </sheetView>
  </sheetViews>
  <sheetFormatPr defaultRowHeight="14.25" x14ac:dyDescent="0.2"/>
  <sheetData>
    <row r="1" spans="1:66" ht="21.75" x14ac:dyDescent="0.2">
      <c r="A1" s="154" t="s">
        <v>0</v>
      </c>
      <c r="B1" s="154"/>
      <c r="C1" s="154"/>
      <c r="D1" s="154"/>
      <c r="E1" s="154"/>
      <c r="F1" s="154"/>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row>
    <row r="2" spans="1:66" ht="20.25" x14ac:dyDescent="0.3">
      <c r="A2" s="155" t="s">
        <v>1</v>
      </c>
      <c r="B2" s="155"/>
      <c r="C2" s="155"/>
      <c r="D2" s="155"/>
      <c r="E2" s="155"/>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row>
    <row r="3" spans="1:66" ht="30" x14ac:dyDescent="0.25">
      <c r="A3" s="156" t="s">
        <v>2</v>
      </c>
      <c r="B3" s="156"/>
      <c r="C3" s="156"/>
      <c r="D3" s="156"/>
      <c r="E3" s="156"/>
      <c r="F3" s="3"/>
      <c r="G3" s="4"/>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row>
    <row r="4" spans="1:66" ht="18" x14ac:dyDescent="0.25">
      <c r="A4" s="157">
        <v>40252</v>
      </c>
      <c r="B4" s="157"/>
      <c r="C4" s="157"/>
      <c r="D4" s="157"/>
      <c r="E4" s="157"/>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row>
    <row r="5" spans="1:66" ht="20.25" x14ac:dyDescent="0.3">
      <c r="A5" s="14" t="s">
        <v>3</v>
      </c>
      <c r="B5" s="15"/>
      <c r="C5" s="15"/>
      <c r="D5" s="11"/>
      <c r="E5" s="16"/>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row>
    <row r="6" spans="1:66" x14ac:dyDescent="0.2">
      <c r="A6" s="5"/>
      <c r="B6" s="5"/>
      <c r="C6" s="5"/>
      <c r="D6" s="5"/>
      <c r="E6" s="5"/>
      <c r="F6" s="5"/>
      <c r="G6" s="5"/>
      <c r="H6" s="5"/>
      <c r="I6" s="5"/>
      <c r="J6" s="5"/>
      <c r="K6" s="5"/>
      <c r="L6" s="5"/>
      <c r="M6" s="5"/>
      <c r="N6" s="5"/>
      <c r="O6" s="5"/>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row>
    <row r="7" spans="1:66" x14ac:dyDescent="0.2">
      <c r="A7" s="2"/>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row>
    <row r="9" spans="1:66" x14ac:dyDescent="0.2">
      <c r="A9" s="12"/>
      <c r="B9" s="1"/>
      <c r="C9" s="17"/>
      <c r="D9" s="21"/>
      <c r="E9" s="21"/>
      <c r="F9" s="21"/>
      <c r="G9" s="2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row>
    <row r="10" spans="1:66" x14ac:dyDescent="0.2">
      <c r="A10" s="6"/>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row>
    <row r="11" spans="1:66" x14ac:dyDescent="0.2">
      <c r="A11" s="13"/>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row>
    <row r="12" spans="1:66" x14ac:dyDescent="0.2">
      <c r="A12" s="158" t="s">
        <v>4</v>
      </c>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row>
    <row r="13" spans="1:66" ht="15" thickBot="1" x14ac:dyDescent="0.25">
      <c r="A13" s="158"/>
      <c r="B13" s="1"/>
      <c r="C13" s="8"/>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row>
    <row r="14" spans="1:66" ht="15" thickBot="1" x14ac:dyDescent="0.25">
      <c r="A14" s="31"/>
      <c r="B14" s="32"/>
      <c r="C14" s="33"/>
      <c r="D14" s="139">
        <v>1</v>
      </c>
      <c r="E14" s="140"/>
      <c r="F14" s="141"/>
      <c r="G14" s="139">
        <v>2</v>
      </c>
      <c r="H14" s="140"/>
      <c r="I14" s="141"/>
      <c r="J14" s="139">
        <v>3</v>
      </c>
      <c r="K14" s="140"/>
      <c r="L14" s="141"/>
      <c r="M14" s="139">
        <v>4</v>
      </c>
      <c r="N14" s="140"/>
      <c r="O14" s="141"/>
      <c r="P14" s="139">
        <v>5</v>
      </c>
      <c r="Q14" s="140"/>
      <c r="R14" s="141"/>
      <c r="S14" s="139">
        <v>6</v>
      </c>
      <c r="T14" s="140"/>
      <c r="U14" s="141"/>
      <c r="V14" s="139">
        <v>7</v>
      </c>
      <c r="W14" s="140"/>
      <c r="X14" s="141"/>
      <c r="Y14" s="139">
        <v>8</v>
      </c>
      <c r="Z14" s="140"/>
      <c r="AA14" s="141"/>
      <c r="AB14" s="139">
        <v>9</v>
      </c>
      <c r="AC14" s="140"/>
      <c r="AD14" s="141"/>
      <c r="AE14" s="139">
        <v>10</v>
      </c>
      <c r="AF14" s="140"/>
      <c r="AG14" s="141"/>
      <c r="AH14" s="139">
        <v>11</v>
      </c>
      <c r="AI14" s="140"/>
      <c r="AJ14" s="141"/>
      <c r="AK14" s="139">
        <v>12</v>
      </c>
      <c r="AL14" s="140"/>
      <c r="AM14" s="141"/>
      <c r="AN14" s="139">
        <v>13</v>
      </c>
      <c r="AO14" s="140"/>
      <c r="AP14" s="141"/>
      <c r="AQ14" s="139">
        <v>14</v>
      </c>
      <c r="AR14" s="140"/>
      <c r="AS14" s="141"/>
      <c r="AT14" s="139">
        <v>15</v>
      </c>
      <c r="AU14" s="140"/>
      <c r="AV14" s="141"/>
      <c r="AW14" s="139">
        <v>16</v>
      </c>
      <c r="AX14" s="140"/>
      <c r="AY14" s="141"/>
      <c r="AZ14" s="139">
        <v>17</v>
      </c>
      <c r="BA14" s="140"/>
      <c r="BB14" s="141"/>
      <c r="BC14" s="139">
        <v>18</v>
      </c>
      <c r="BD14" s="140"/>
      <c r="BE14" s="141"/>
      <c r="BF14" s="139">
        <v>19</v>
      </c>
      <c r="BG14" s="140"/>
      <c r="BH14" s="141"/>
      <c r="BI14" s="139">
        <v>20</v>
      </c>
      <c r="BJ14" s="140"/>
      <c r="BK14" s="141"/>
      <c r="BL14" s="32"/>
      <c r="BM14" s="33"/>
      <c r="BN14" s="34"/>
    </row>
    <row r="15" spans="1:66" ht="32.25" thickBot="1" x14ac:dyDescent="0.25">
      <c r="A15" s="37" t="s">
        <v>5</v>
      </c>
      <c r="B15" s="22"/>
      <c r="C15" s="23"/>
      <c r="D15" s="149" t="s">
        <v>6</v>
      </c>
      <c r="E15" s="143"/>
      <c r="F15" s="145"/>
      <c r="G15" s="149" t="s">
        <v>7</v>
      </c>
      <c r="H15" s="143"/>
      <c r="I15" s="145"/>
      <c r="J15" s="149" t="s">
        <v>8</v>
      </c>
      <c r="K15" s="143"/>
      <c r="L15" s="144"/>
      <c r="M15" s="142" t="s">
        <v>9</v>
      </c>
      <c r="N15" s="143"/>
      <c r="O15" s="144"/>
      <c r="P15" s="142" t="s">
        <v>10</v>
      </c>
      <c r="Q15" s="143"/>
      <c r="R15" s="144"/>
      <c r="S15" s="142" t="s">
        <v>11</v>
      </c>
      <c r="T15" s="143"/>
      <c r="U15" s="144"/>
      <c r="V15" s="142" t="s">
        <v>12</v>
      </c>
      <c r="W15" s="143"/>
      <c r="X15" s="144"/>
      <c r="Y15" s="142" t="s">
        <v>13</v>
      </c>
      <c r="Z15" s="143"/>
      <c r="AA15" s="144"/>
      <c r="AB15" s="142" t="s">
        <v>14</v>
      </c>
      <c r="AC15" s="143"/>
      <c r="AD15" s="144"/>
      <c r="AE15" s="142" t="s">
        <v>15</v>
      </c>
      <c r="AF15" s="143"/>
      <c r="AG15" s="144"/>
      <c r="AH15" s="142" t="s">
        <v>16</v>
      </c>
      <c r="AI15" s="143"/>
      <c r="AJ15" s="144"/>
      <c r="AK15" s="142" t="s">
        <v>17</v>
      </c>
      <c r="AL15" s="143"/>
      <c r="AM15" s="144"/>
      <c r="AN15" s="142" t="s">
        <v>18</v>
      </c>
      <c r="AO15" s="143"/>
      <c r="AP15" s="144"/>
      <c r="AQ15" s="142" t="s">
        <v>19</v>
      </c>
      <c r="AR15" s="143"/>
      <c r="AS15" s="144"/>
      <c r="AT15" s="142" t="s">
        <v>20</v>
      </c>
      <c r="AU15" s="143"/>
      <c r="AV15" s="144"/>
      <c r="AW15" s="142" t="s">
        <v>21</v>
      </c>
      <c r="AX15" s="143"/>
      <c r="AY15" s="144"/>
      <c r="AZ15" s="142" t="s">
        <v>22</v>
      </c>
      <c r="BA15" s="143"/>
      <c r="BB15" s="144"/>
      <c r="BC15" s="142" t="s">
        <v>23</v>
      </c>
      <c r="BD15" s="143"/>
      <c r="BE15" s="144"/>
      <c r="BF15" s="142" t="s">
        <v>24</v>
      </c>
      <c r="BG15" s="143"/>
      <c r="BH15" s="144"/>
      <c r="BI15" s="142" t="s">
        <v>25</v>
      </c>
      <c r="BJ15" s="143"/>
      <c r="BK15" s="145"/>
      <c r="BL15" s="146" t="s">
        <v>26</v>
      </c>
      <c r="BM15" s="147"/>
      <c r="BN15" s="148"/>
    </row>
    <row r="16" spans="1:66" ht="39" thickBot="1" x14ac:dyDescent="0.25">
      <c r="A16" s="35"/>
      <c r="B16" s="22"/>
      <c r="C16" s="24"/>
      <c r="D16" s="40" t="s">
        <v>27</v>
      </c>
      <c r="E16" s="40" t="s">
        <v>28</v>
      </c>
      <c r="F16" s="40" t="s">
        <v>29</v>
      </c>
      <c r="G16" s="40" t="s">
        <v>27</v>
      </c>
      <c r="H16" s="40" t="s">
        <v>28</v>
      </c>
      <c r="I16" s="40" t="s">
        <v>29</v>
      </c>
      <c r="J16" s="40" t="s">
        <v>27</v>
      </c>
      <c r="K16" s="40" t="s">
        <v>28</v>
      </c>
      <c r="L16" s="40" t="s">
        <v>29</v>
      </c>
      <c r="M16" s="40" t="s">
        <v>27</v>
      </c>
      <c r="N16" s="40" t="s">
        <v>28</v>
      </c>
      <c r="O16" s="40" t="s">
        <v>29</v>
      </c>
      <c r="P16" s="40" t="s">
        <v>27</v>
      </c>
      <c r="Q16" s="40" t="s">
        <v>28</v>
      </c>
      <c r="R16" s="40" t="s">
        <v>29</v>
      </c>
      <c r="S16" s="40" t="s">
        <v>27</v>
      </c>
      <c r="T16" s="40" t="s">
        <v>28</v>
      </c>
      <c r="U16" s="40" t="s">
        <v>29</v>
      </c>
      <c r="V16" s="40" t="s">
        <v>27</v>
      </c>
      <c r="W16" s="40" t="s">
        <v>28</v>
      </c>
      <c r="X16" s="40" t="s">
        <v>29</v>
      </c>
      <c r="Y16" s="40" t="s">
        <v>27</v>
      </c>
      <c r="Z16" s="40" t="s">
        <v>28</v>
      </c>
      <c r="AA16" s="40" t="s">
        <v>29</v>
      </c>
      <c r="AB16" s="40" t="s">
        <v>27</v>
      </c>
      <c r="AC16" s="40" t="s">
        <v>28</v>
      </c>
      <c r="AD16" s="40" t="s">
        <v>29</v>
      </c>
      <c r="AE16" s="40" t="s">
        <v>27</v>
      </c>
      <c r="AF16" s="40" t="s">
        <v>28</v>
      </c>
      <c r="AG16" s="40" t="s">
        <v>29</v>
      </c>
      <c r="AH16" s="40" t="s">
        <v>27</v>
      </c>
      <c r="AI16" s="40" t="s">
        <v>28</v>
      </c>
      <c r="AJ16" s="40" t="s">
        <v>29</v>
      </c>
      <c r="AK16" s="40" t="s">
        <v>27</v>
      </c>
      <c r="AL16" s="40" t="s">
        <v>28</v>
      </c>
      <c r="AM16" s="40" t="s">
        <v>29</v>
      </c>
      <c r="AN16" s="40" t="s">
        <v>27</v>
      </c>
      <c r="AO16" s="40" t="s">
        <v>28</v>
      </c>
      <c r="AP16" s="40" t="s">
        <v>29</v>
      </c>
      <c r="AQ16" s="40" t="s">
        <v>27</v>
      </c>
      <c r="AR16" s="40" t="s">
        <v>28</v>
      </c>
      <c r="AS16" s="40" t="s">
        <v>29</v>
      </c>
      <c r="AT16" s="40" t="s">
        <v>27</v>
      </c>
      <c r="AU16" s="40" t="s">
        <v>28</v>
      </c>
      <c r="AV16" s="40" t="s">
        <v>29</v>
      </c>
      <c r="AW16" s="40" t="s">
        <v>27</v>
      </c>
      <c r="AX16" s="40" t="s">
        <v>28</v>
      </c>
      <c r="AY16" s="40" t="s">
        <v>29</v>
      </c>
      <c r="AZ16" s="40" t="s">
        <v>27</v>
      </c>
      <c r="BA16" s="40" t="s">
        <v>28</v>
      </c>
      <c r="BB16" s="40" t="s">
        <v>29</v>
      </c>
      <c r="BC16" s="40" t="s">
        <v>27</v>
      </c>
      <c r="BD16" s="40" t="s">
        <v>28</v>
      </c>
      <c r="BE16" s="40" t="s">
        <v>29</v>
      </c>
      <c r="BF16" s="40" t="s">
        <v>27</v>
      </c>
      <c r="BG16" s="40" t="s">
        <v>28</v>
      </c>
      <c r="BH16" s="40" t="s">
        <v>29</v>
      </c>
      <c r="BI16" s="40" t="s">
        <v>27</v>
      </c>
      <c r="BJ16" s="40" t="s">
        <v>28</v>
      </c>
      <c r="BK16" s="40" t="s">
        <v>29</v>
      </c>
      <c r="BL16" s="40" t="s">
        <v>27</v>
      </c>
      <c r="BM16" s="40" t="s">
        <v>28</v>
      </c>
      <c r="BN16" s="40" t="s">
        <v>29</v>
      </c>
    </row>
    <row r="17" spans="1:66" ht="15" thickBot="1" x14ac:dyDescent="0.25">
      <c r="A17" s="36"/>
      <c r="B17" s="41"/>
      <c r="C17" s="65"/>
      <c r="D17" s="98"/>
      <c r="E17" s="99"/>
      <c r="F17" s="100"/>
      <c r="G17" s="18"/>
      <c r="H17" s="18"/>
      <c r="I17" s="43"/>
      <c r="J17" s="20"/>
      <c r="K17" s="18"/>
      <c r="L17" s="42"/>
      <c r="M17" s="18"/>
      <c r="N17" s="18"/>
      <c r="O17" s="42"/>
      <c r="P17" s="20"/>
      <c r="Q17" s="18"/>
      <c r="R17" s="43"/>
      <c r="S17" s="20"/>
      <c r="T17" s="18"/>
      <c r="U17" s="43"/>
      <c r="V17" s="20"/>
      <c r="W17" s="18"/>
      <c r="X17" s="43"/>
      <c r="Y17" s="20"/>
      <c r="Z17" s="18"/>
      <c r="AA17" s="42"/>
      <c r="AB17" s="18"/>
      <c r="AC17" s="18"/>
      <c r="AD17" s="42"/>
      <c r="AE17" s="18"/>
      <c r="AF17" s="18"/>
      <c r="AG17" s="42"/>
      <c r="AH17" s="18"/>
      <c r="AI17" s="18"/>
      <c r="AJ17" s="42"/>
      <c r="AK17" s="18"/>
      <c r="AL17" s="18"/>
      <c r="AM17" s="43"/>
      <c r="AN17" s="20"/>
      <c r="AO17" s="18"/>
      <c r="AP17" s="42"/>
      <c r="AQ17" s="18"/>
      <c r="AR17" s="18"/>
      <c r="AS17" s="42"/>
      <c r="AT17" s="20"/>
      <c r="AU17" s="18"/>
      <c r="AV17" s="43"/>
      <c r="AW17" s="20"/>
      <c r="AX17" s="18"/>
      <c r="AY17" s="42"/>
      <c r="AZ17" s="18"/>
      <c r="BA17" s="18"/>
      <c r="BB17" s="42"/>
      <c r="BC17" s="20"/>
      <c r="BD17" s="18"/>
      <c r="BE17" s="43"/>
      <c r="BF17" s="20"/>
      <c r="BG17" s="18"/>
      <c r="BH17" s="42"/>
      <c r="BI17" s="18"/>
      <c r="BJ17" s="18"/>
      <c r="BK17" s="42"/>
      <c r="BL17" s="20"/>
      <c r="BM17" s="18"/>
      <c r="BN17" s="44"/>
    </row>
    <row r="18" spans="1:66" ht="15" thickBot="1" x14ac:dyDescent="0.25">
      <c r="A18" s="123"/>
      <c r="B18" s="150" t="s">
        <v>30</v>
      </c>
      <c r="C18" s="151"/>
      <c r="D18" s="124"/>
      <c r="E18" s="125"/>
      <c r="F18" s="130">
        <v>0.54116610057412906</v>
      </c>
      <c r="G18" s="131"/>
      <c r="H18" s="131"/>
      <c r="I18" s="132">
        <v>0.21785747320454812</v>
      </c>
      <c r="J18" s="133"/>
      <c r="K18" s="131"/>
      <c r="L18" s="132">
        <v>0.24097642622132281</v>
      </c>
      <c r="M18" s="131"/>
      <c r="N18" s="131"/>
      <c r="O18" s="132">
        <v>0</v>
      </c>
      <c r="P18" s="133"/>
      <c r="Q18" s="131"/>
      <c r="R18" s="132">
        <v>0</v>
      </c>
      <c r="S18" s="133"/>
      <c r="T18" s="131"/>
      <c r="U18" s="132">
        <v>0</v>
      </c>
      <c r="V18" s="133"/>
      <c r="W18" s="131"/>
      <c r="X18" s="132">
        <v>0</v>
      </c>
      <c r="Y18" s="133"/>
      <c r="Z18" s="131"/>
      <c r="AA18" s="132">
        <v>0</v>
      </c>
      <c r="AB18" s="131"/>
      <c r="AC18" s="131"/>
      <c r="AD18" s="132">
        <v>0</v>
      </c>
      <c r="AE18" s="131"/>
      <c r="AF18" s="131"/>
      <c r="AG18" s="132">
        <v>0</v>
      </c>
      <c r="AH18" s="131"/>
      <c r="AI18" s="131"/>
      <c r="AJ18" s="132">
        <v>0</v>
      </c>
      <c r="AK18" s="131"/>
      <c r="AL18" s="131"/>
      <c r="AM18" s="132">
        <v>0</v>
      </c>
      <c r="AN18" s="133"/>
      <c r="AO18" s="131"/>
      <c r="AP18" s="132">
        <v>0</v>
      </c>
      <c r="AQ18" s="131"/>
      <c r="AR18" s="131"/>
      <c r="AS18" s="132">
        <v>0</v>
      </c>
      <c r="AT18" s="133"/>
      <c r="AU18" s="131"/>
      <c r="AV18" s="132">
        <v>0</v>
      </c>
      <c r="AW18" s="133"/>
      <c r="AX18" s="131"/>
      <c r="AY18" s="132">
        <v>0</v>
      </c>
      <c r="AZ18" s="131"/>
      <c r="BA18" s="131"/>
      <c r="BB18" s="132">
        <v>0</v>
      </c>
      <c r="BC18" s="133"/>
      <c r="BD18" s="131"/>
      <c r="BE18" s="132">
        <v>0</v>
      </c>
      <c r="BF18" s="133"/>
      <c r="BG18" s="131"/>
      <c r="BH18" s="132">
        <v>0</v>
      </c>
      <c r="BI18" s="131"/>
      <c r="BJ18" s="131"/>
      <c r="BK18" s="132">
        <v>0</v>
      </c>
      <c r="BL18" s="133"/>
      <c r="BM18" s="131"/>
      <c r="BN18" s="130">
        <v>1</v>
      </c>
    </row>
    <row r="19" spans="1:66" ht="15" thickBot="1" x14ac:dyDescent="0.25">
      <c r="A19" s="123"/>
      <c r="B19" s="150" t="s">
        <v>31</v>
      </c>
      <c r="C19" s="151"/>
      <c r="D19" s="124"/>
      <c r="E19" s="125"/>
      <c r="F19" s="128">
        <v>1</v>
      </c>
      <c r="G19" s="126"/>
      <c r="H19" s="126"/>
      <c r="I19" s="129">
        <v>2.3474821146237974</v>
      </c>
      <c r="J19" s="127"/>
      <c r="K19" s="126"/>
      <c r="L19" s="129">
        <v>12.679676206846686</v>
      </c>
      <c r="M19" s="126"/>
      <c r="N19" s="126"/>
      <c r="O19" s="129">
        <v>0</v>
      </c>
      <c r="P19" s="127"/>
      <c r="Q19" s="126"/>
      <c r="R19" s="129">
        <v>0</v>
      </c>
      <c r="S19" s="127"/>
      <c r="T19" s="126"/>
      <c r="U19" s="129">
        <v>0</v>
      </c>
      <c r="V19" s="127"/>
      <c r="W19" s="126"/>
      <c r="X19" s="129">
        <v>0</v>
      </c>
      <c r="Y19" s="127"/>
      <c r="Z19" s="126"/>
      <c r="AA19" s="129">
        <v>0</v>
      </c>
      <c r="AB19" s="126"/>
      <c r="AC19" s="126"/>
      <c r="AD19" s="129">
        <v>0</v>
      </c>
      <c r="AE19" s="126"/>
      <c r="AF19" s="126"/>
      <c r="AG19" s="129">
        <v>0</v>
      </c>
      <c r="AH19" s="126"/>
      <c r="AI19" s="126"/>
      <c r="AJ19" s="129">
        <v>0</v>
      </c>
      <c r="AK19" s="126"/>
      <c r="AL19" s="126"/>
      <c r="AM19" s="129">
        <v>0</v>
      </c>
      <c r="AN19" s="127"/>
      <c r="AO19" s="126"/>
      <c r="AP19" s="129">
        <v>0</v>
      </c>
      <c r="AQ19" s="126"/>
      <c r="AR19" s="126"/>
      <c r="AS19" s="129">
        <v>0</v>
      </c>
      <c r="AT19" s="127"/>
      <c r="AU19" s="126"/>
      <c r="AV19" s="129">
        <v>0</v>
      </c>
      <c r="AW19" s="127"/>
      <c r="AX19" s="126"/>
      <c r="AY19" s="129">
        <v>0</v>
      </c>
      <c r="AZ19" s="126"/>
      <c r="BA19" s="126"/>
      <c r="BB19" s="129">
        <v>0</v>
      </c>
      <c r="BC19" s="127"/>
      <c r="BD19" s="126"/>
      <c r="BE19" s="129">
        <v>0</v>
      </c>
      <c r="BF19" s="127"/>
      <c r="BG19" s="126"/>
      <c r="BH19" s="129">
        <v>0</v>
      </c>
      <c r="BI19" s="126"/>
      <c r="BJ19" s="126"/>
      <c r="BK19" s="129">
        <v>0</v>
      </c>
      <c r="BL19" s="127"/>
      <c r="BM19" s="126"/>
      <c r="BN19" s="128">
        <v>16.02715832147048</v>
      </c>
    </row>
    <row r="20" spans="1:66" x14ac:dyDescent="0.2">
      <c r="A20" s="115"/>
      <c r="B20" s="152" t="s">
        <v>32</v>
      </c>
      <c r="C20" s="153"/>
      <c r="D20" s="116">
        <v>351858.98108102498</v>
      </c>
      <c r="E20" s="117">
        <v>458749.90108102496</v>
      </c>
      <c r="F20" s="118">
        <v>1.3037890909352274</v>
      </c>
      <c r="G20" s="117">
        <v>60340.405849367919</v>
      </c>
      <c r="H20" s="117">
        <v>184679.14781860658</v>
      </c>
      <c r="I20" s="119">
        <v>3.060621572212066</v>
      </c>
      <c r="J20" s="120">
        <v>12356.755478567731</v>
      </c>
      <c r="K20" s="117">
        <v>204277.22943955517</v>
      </c>
      <c r="L20" s="119">
        <v>16.531623515077673</v>
      </c>
      <c r="M20" s="120">
        <v>0</v>
      </c>
      <c r="N20" s="117">
        <v>0</v>
      </c>
      <c r="O20" s="119" t="s">
        <v>33</v>
      </c>
      <c r="P20" s="120">
        <v>0</v>
      </c>
      <c r="Q20" s="117">
        <v>0</v>
      </c>
      <c r="R20" s="119" t="s">
        <v>33</v>
      </c>
      <c r="S20" s="120">
        <v>0</v>
      </c>
      <c r="T20" s="117">
        <v>0</v>
      </c>
      <c r="U20" s="119" t="s">
        <v>33</v>
      </c>
      <c r="V20" s="120">
        <v>0</v>
      </c>
      <c r="W20" s="117">
        <v>0</v>
      </c>
      <c r="X20" s="119" t="s">
        <v>33</v>
      </c>
      <c r="Y20" s="120">
        <v>0</v>
      </c>
      <c r="Z20" s="117">
        <v>0</v>
      </c>
      <c r="AA20" s="119" t="s">
        <v>33</v>
      </c>
      <c r="AB20" s="120">
        <v>0</v>
      </c>
      <c r="AC20" s="117">
        <v>0</v>
      </c>
      <c r="AD20" s="119" t="s">
        <v>33</v>
      </c>
      <c r="AE20" s="120">
        <v>0</v>
      </c>
      <c r="AF20" s="117">
        <v>0</v>
      </c>
      <c r="AG20" s="119" t="s">
        <v>33</v>
      </c>
      <c r="AH20" s="120">
        <v>0</v>
      </c>
      <c r="AI20" s="117">
        <v>0</v>
      </c>
      <c r="AJ20" s="119" t="s">
        <v>33</v>
      </c>
      <c r="AK20" s="120">
        <v>0</v>
      </c>
      <c r="AL20" s="117">
        <v>0</v>
      </c>
      <c r="AM20" s="119" t="s">
        <v>33</v>
      </c>
      <c r="AN20" s="120">
        <v>0</v>
      </c>
      <c r="AO20" s="117">
        <v>0</v>
      </c>
      <c r="AP20" s="119" t="s">
        <v>33</v>
      </c>
      <c r="AQ20" s="120">
        <v>0</v>
      </c>
      <c r="AR20" s="117">
        <v>0</v>
      </c>
      <c r="AS20" s="119" t="s">
        <v>33</v>
      </c>
      <c r="AT20" s="120">
        <v>0</v>
      </c>
      <c r="AU20" s="117">
        <v>0</v>
      </c>
      <c r="AV20" s="119" t="s">
        <v>33</v>
      </c>
      <c r="AW20" s="120">
        <v>0</v>
      </c>
      <c r="AX20" s="117">
        <v>0</v>
      </c>
      <c r="AY20" s="119" t="s">
        <v>33</v>
      </c>
      <c r="AZ20" s="120">
        <v>0</v>
      </c>
      <c r="BA20" s="117">
        <v>0</v>
      </c>
      <c r="BB20" s="119" t="s">
        <v>33</v>
      </c>
      <c r="BC20" s="120">
        <v>0</v>
      </c>
      <c r="BD20" s="117">
        <v>0</v>
      </c>
      <c r="BE20" s="119" t="s">
        <v>33</v>
      </c>
      <c r="BF20" s="120">
        <v>0</v>
      </c>
      <c r="BG20" s="117">
        <v>0</v>
      </c>
      <c r="BH20" s="119" t="s">
        <v>33</v>
      </c>
      <c r="BI20" s="120">
        <v>0</v>
      </c>
      <c r="BJ20" s="117">
        <v>0</v>
      </c>
      <c r="BK20" s="119" t="s">
        <v>33</v>
      </c>
      <c r="BL20" s="121">
        <v>424556.14240896062</v>
      </c>
      <c r="BM20" s="113">
        <v>847706.27833918668</v>
      </c>
      <c r="BN20" s="122">
        <v>20.896034178224966</v>
      </c>
    </row>
    <row r="21" spans="1:66" x14ac:dyDescent="0.2">
      <c r="A21" s="36"/>
      <c r="B21" s="38"/>
      <c r="C21" s="39" t="s">
        <v>34</v>
      </c>
      <c r="D21" s="101"/>
      <c r="E21" s="39"/>
      <c r="F21" s="102"/>
      <c r="G21" s="39"/>
      <c r="H21" s="39"/>
      <c r="I21" s="39"/>
      <c r="J21" s="38"/>
      <c r="K21" s="39"/>
      <c r="L21" s="45"/>
      <c r="M21" s="39"/>
      <c r="N21" s="39"/>
      <c r="O21" s="45"/>
      <c r="P21" s="38"/>
      <c r="Q21" s="39"/>
      <c r="R21" s="39"/>
      <c r="S21" s="38"/>
      <c r="T21" s="39"/>
      <c r="U21" s="39"/>
      <c r="V21" s="38"/>
      <c r="W21" s="39"/>
      <c r="X21" s="39"/>
      <c r="Y21" s="38"/>
      <c r="Z21" s="39"/>
      <c r="AA21" s="45"/>
      <c r="AB21" s="39"/>
      <c r="AC21" s="39"/>
      <c r="AD21" s="45"/>
      <c r="AE21" s="39"/>
      <c r="AF21" s="39"/>
      <c r="AG21" s="45"/>
      <c r="AH21" s="39"/>
      <c r="AI21" s="39"/>
      <c r="AJ21" s="45"/>
      <c r="AK21" s="39"/>
      <c r="AL21" s="39"/>
      <c r="AM21" s="39"/>
      <c r="AN21" s="38"/>
      <c r="AO21" s="39"/>
      <c r="AP21" s="45"/>
      <c r="AQ21" s="39"/>
      <c r="AR21" s="39"/>
      <c r="AS21" s="45"/>
      <c r="AT21" s="38"/>
      <c r="AU21" s="39"/>
      <c r="AV21" s="39"/>
      <c r="AW21" s="38"/>
      <c r="AX21" s="39"/>
      <c r="AY21" s="45"/>
      <c r="AZ21" s="39"/>
      <c r="BA21" s="39"/>
      <c r="BB21" s="46"/>
      <c r="BC21" s="47"/>
      <c r="BD21" s="48"/>
      <c r="BE21" s="48"/>
      <c r="BF21" s="47"/>
      <c r="BG21" s="48"/>
      <c r="BH21" s="46"/>
      <c r="BI21" s="48"/>
      <c r="BJ21" s="48"/>
      <c r="BK21" s="46"/>
      <c r="BL21" s="47"/>
      <c r="BM21" s="48"/>
      <c r="BN21" s="49"/>
    </row>
    <row r="22" spans="1:66" ht="38.25" x14ac:dyDescent="0.2">
      <c r="A22" s="50" t="s">
        <v>35</v>
      </c>
      <c r="B22" s="38"/>
      <c r="C22" s="134">
        <v>1</v>
      </c>
      <c r="D22" s="103"/>
      <c r="E22" s="67">
        <v>0</v>
      </c>
      <c r="F22" s="104" t="s">
        <v>36</v>
      </c>
      <c r="G22" s="71"/>
      <c r="H22" s="67">
        <v>0</v>
      </c>
      <c r="I22" s="70" t="s">
        <v>36</v>
      </c>
      <c r="J22" s="69"/>
      <c r="K22" s="67">
        <v>0</v>
      </c>
      <c r="L22" s="68" t="s">
        <v>36</v>
      </c>
      <c r="M22" s="71"/>
      <c r="N22" s="67">
        <v>0</v>
      </c>
      <c r="O22" s="68" t="s">
        <v>36</v>
      </c>
      <c r="P22" s="69"/>
      <c r="Q22" s="67">
        <v>0</v>
      </c>
      <c r="R22" s="70" t="s">
        <v>36</v>
      </c>
      <c r="S22" s="69"/>
      <c r="T22" s="67">
        <v>0</v>
      </c>
      <c r="U22" s="70" t="s">
        <v>36</v>
      </c>
      <c r="V22" s="69"/>
      <c r="W22" s="67">
        <v>0</v>
      </c>
      <c r="X22" s="70" t="s">
        <v>36</v>
      </c>
      <c r="Y22" s="69"/>
      <c r="Z22" s="67">
        <v>0</v>
      </c>
      <c r="AA22" s="68" t="s">
        <v>36</v>
      </c>
      <c r="AB22" s="71"/>
      <c r="AC22" s="67">
        <v>0</v>
      </c>
      <c r="AD22" s="68" t="s">
        <v>36</v>
      </c>
      <c r="AE22" s="71"/>
      <c r="AF22" s="67">
        <v>0</v>
      </c>
      <c r="AG22" s="68" t="s">
        <v>36</v>
      </c>
      <c r="AH22" s="71"/>
      <c r="AI22" s="67">
        <v>0</v>
      </c>
      <c r="AJ22" s="68" t="s">
        <v>36</v>
      </c>
      <c r="AK22" s="71"/>
      <c r="AL22" s="67">
        <v>0</v>
      </c>
      <c r="AM22" s="70" t="s">
        <v>36</v>
      </c>
      <c r="AN22" s="69"/>
      <c r="AO22" s="67">
        <v>0</v>
      </c>
      <c r="AP22" s="68" t="s">
        <v>36</v>
      </c>
      <c r="AQ22" s="71"/>
      <c r="AR22" s="67">
        <v>0</v>
      </c>
      <c r="AS22" s="68" t="s">
        <v>36</v>
      </c>
      <c r="AT22" s="71"/>
      <c r="AU22" s="67">
        <v>0</v>
      </c>
      <c r="AV22" s="70" t="s">
        <v>36</v>
      </c>
      <c r="AW22" s="69"/>
      <c r="AX22" s="67">
        <v>0</v>
      </c>
      <c r="AY22" s="68" t="s">
        <v>36</v>
      </c>
      <c r="AZ22" s="71"/>
      <c r="BA22" s="67">
        <v>0</v>
      </c>
      <c r="BB22" s="72"/>
      <c r="BC22" s="71"/>
      <c r="BD22" s="67">
        <v>0</v>
      </c>
      <c r="BE22" s="70" t="s">
        <v>36</v>
      </c>
      <c r="BF22" s="69"/>
      <c r="BG22" s="67">
        <v>0</v>
      </c>
      <c r="BH22" s="68" t="s">
        <v>36</v>
      </c>
      <c r="BI22" s="71"/>
      <c r="BJ22" s="67">
        <v>0</v>
      </c>
      <c r="BK22" s="72"/>
      <c r="BL22" s="73">
        <v>0</v>
      </c>
      <c r="BM22" s="74">
        <v>0</v>
      </c>
      <c r="BN22" s="75"/>
    </row>
    <row r="23" spans="1:66" ht="63.75" x14ac:dyDescent="0.2">
      <c r="A23" s="50" t="s">
        <v>37</v>
      </c>
      <c r="B23" s="38"/>
      <c r="C23" s="134">
        <v>1</v>
      </c>
      <c r="D23" s="105">
        <v>203050.98108102498</v>
      </c>
      <c r="E23" s="77">
        <v>203050.98108102498</v>
      </c>
      <c r="F23" s="106"/>
      <c r="G23" s="81"/>
      <c r="H23" s="77">
        <v>0</v>
      </c>
      <c r="I23" s="80"/>
      <c r="J23" s="79"/>
      <c r="K23" s="77">
        <v>0</v>
      </c>
      <c r="L23" s="78"/>
      <c r="M23" s="81"/>
      <c r="N23" s="77">
        <v>0</v>
      </c>
      <c r="O23" s="78"/>
      <c r="P23" s="79"/>
      <c r="Q23" s="77">
        <v>0</v>
      </c>
      <c r="R23" s="80"/>
      <c r="S23" s="79"/>
      <c r="T23" s="77">
        <v>0</v>
      </c>
      <c r="U23" s="80"/>
      <c r="V23" s="79"/>
      <c r="W23" s="77">
        <v>0</v>
      </c>
      <c r="X23" s="80"/>
      <c r="Y23" s="79"/>
      <c r="Z23" s="77">
        <v>0</v>
      </c>
      <c r="AA23" s="78"/>
      <c r="AB23" s="81"/>
      <c r="AC23" s="77">
        <v>0</v>
      </c>
      <c r="AD23" s="78"/>
      <c r="AE23" s="81"/>
      <c r="AF23" s="77">
        <v>0</v>
      </c>
      <c r="AG23" s="78"/>
      <c r="AH23" s="81"/>
      <c r="AI23" s="77">
        <v>0</v>
      </c>
      <c r="AJ23" s="78"/>
      <c r="AK23" s="81"/>
      <c r="AL23" s="77">
        <v>0</v>
      </c>
      <c r="AM23" s="80"/>
      <c r="AN23" s="79"/>
      <c r="AO23" s="77">
        <v>0</v>
      </c>
      <c r="AP23" s="78"/>
      <c r="AQ23" s="81"/>
      <c r="AR23" s="77">
        <v>0</v>
      </c>
      <c r="AS23" s="78"/>
      <c r="AT23" s="81"/>
      <c r="AU23" s="77">
        <v>0</v>
      </c>
      <c r="AV23" s="80"/>
      <c r="AW23" s="79"/>
      <c r="AX23" s="77">
        <v>0</v>
      </c>
      <c r="AY23" s="78"/>
      <c r="AZ23" s="81"/>
      <c r="BA23" s="77">
        <v>0</v>
      </c>
      <c r="BB23" s="82"/>
      <c r="BC23" s="81"/>
      <c r="BD23" s="77">
        <v>0</v>
      </c>
      <c r="BE23" s="80"/>
      <c r="BF23" s="79"/>
      <c r="BG23" s="77">
        <v>0</v>
      </c>
      <c r="BH23" s="78"/>
      <c r="BI23" s="81"/>
      <c r="BJ23" s="77">
        <v>0</v>
      </c>
      <c r="BK23" s="82"/>
      <c r="BL23" s="83">
        <v>203050.98108102498</v>
      </c>
      <c r="BM23" s="84">
        <v>203050.98108102498</v>
      </c>
      <c r="BN23" s="85"/>
    </row>
    <row r="24" spans="1:66" ht="38.25" x14ac:dyDescent="0.2">
      <c r="A24" s="50" t="s">
        <v>38</v>
      </c>
      <c r="B24" s="38"/>
      <c r="C24" s="134">
        <v>1.67</v>
      </c>
      <c r="D24" s="105"/>
      <c r="E24" s="77">
        <v>0</v>
      </c>
      <c r="F24" s="106" t="s">
        <v>36</v>
      </c>
      <c r="G24" s="81"/>
      <c r="H24" s="77">
        <v>0</v>
      </c>
      <c r="I24" s="80" t="s">
        <v>36</v>
      </c>
      <c r="J24" s="79"/>
      <c r="K24" s="77">
        <v>0</v>
      </c>
      <c r="L24" s="78" t="s">
        <v>36</v>
      </c>
      <c r="M24" s="81"/>
      <c r="N24" s="77">
        <v>0</v>
      </c>
      <c r="O24" s="78" t="s">
        <v>36</v>
      </c>
      <c r="P24" s="79"/>
      <c r="Q24" s="77">
        <v>0</v>
      </c>
      <c r="R24" s="80" t="s">
        <v>36</v>
      </c>
      <c r="S24" s="79"/>
      <c r="T24" s="77">
        <v>0</v>
      </c>
      <c r="U24" s="80" t="s">
        <v>36</v>
      </c>
      <c r="V24" s="79"/>
      <c r="W24" s="77">
        <v>0</v>
      </c>
      <c r="X24" s="80" t="s">
        <v>36</v>
      </c>
      <c r="Y24" s="79"/>
      <c r="Z24" s="77">
        <v>0</v>
      </c>
      <c r="AA24" s="78" t="s">
        <v>36</v>
      </c>
      <c r="AB24" s="81"/>
      <c r="AC24" s="77">
        <v>0</v>
      </c>
      <c r="AD24" s="78" t="s">
        <v>36</v>
      </c>
      <c r="AE24" s="81"/>
      <c r="AF24" s="77">
        <v>0</v>
      </c>
      <c r="AG24" s="78" t="s">
        <v>36</v>
      </c>
      <c r="AH24" s="81"/>
      <c r="AI24" s="77">
        <v>0</v>
      </c>
      <c r="AJ24" s="78" t="s">
        <v>36</v>
      </c>
      <c r="AK24" s="81"/>
      <c r="AL24" s="77">
        <v>0</v>
      </c>
      <c r="AM24" s="80" t="s">
        <v>36</v>
      </c>
      <c r="AN24" s="79"/>
      <c r="AO24" s="77">
        <v>0</v>
      </c>
      <c r="AP24" s="78" t="s">
        <v>36</v>
      </c>
      <c r="AQ24" s="81"/>
      <c r="AR24" s="77">
        <v>0</v>
      </c>
      <c r="AS24" s="78" t="s">
        <v>36</v>
      </c>
      <c r="AT24" s="81"/>
      <c r="AU24" s="77">
        <v>0</v>
      </c>
      <c r="AV24" s="80" t="s">
        <v>36</v>
      </c>
      <c r="AW24" s="79"/>
      <c r="AX24" s="77">
        <v>0</v>
      </c>
      <c r="AY24" s="78" t="s">
        <v>36</v>
      </c>
      <c r="AZ24" s="81"/>
      <c r="BA24" s="77">
        <v>0</v>
      </c>
      <c r="BB24" s="82"/>
      <c r="BC24" s="81"/>
      <c r="BD24" s="77">
        <v>0</v>
      </c>
      <c r="BE24" s="80" t="s">
        <v>36</v>
      </c>
      <c r="BF24" s="79"/>
      <c r="BG24" s="77">
        <v>0</v>
      </c>
      <c r="BH24" s="78" t="s">
        <v>36</v>
      </c>
      <c r="BI24" s="81"/>
      <c r="BJ24" s="77">
        <v>0</v>
      </c>
      <c r="BK24" s="82"/>
      <c r="BL24" s="83">
        <v>0</v>
      </c>
      <c r="BM24" s="84">
        <v>0</v>
      </c>
      <c r="BN24" s="85"/>
    </row>
    <row r="25" spans="1:66" ht="63.75" x14ac:dyDescent="0.2">
      <c r="A25" s="50" t="s">
        <v>39</v>
      </c>
      <c r="B25" s="38"/>
      <c r="C25" s="134">
        <v>1.67</v>
      </c>
      <c r="D25" s="105">
        <v>139932</v>
      </c>
      <c r="E25" s="77">
        <v>233686.44</v>
      </c>
      <c r="F25" s="106" t="s">
        <v>36</v>
      </c>
      <c r="G25" s="81"/>
      <c r="H25" s="77">
        <v>0</v>
      </c>
      <c r="I25" s="80" t="s">
        <v>36</v>
      </c>
      <c r="J25" s="79"/>
      <c r="K25" s="77">
        <v>0</v>
      </c>
      <c r="L25" s="78" t="s">
        <v>36</v>
      </c>
      <c r="M25" s="81"/>
      <c r="N25" s="77">
        <v>0</v>
      </c>
      <c r="O25" s="78" t="s">
        <v>36</v>
      </c>
      <c r="P25" s="79"/>
      <c r="Q25" s="77">
        <v>0</v>
      </c>
      <c r="R25" s="80" t="s">
        <v>36</v>
      </c>
      <c r="S25" s="79"/>
      <c r="T25" s="77">
        <v>0</v>
      </c>
      <c r="U25" s="80" t="s">
        <v>36</v>
      </c>
      <c r="V25" s="79"/>
      <c r="W25" s="77">
        <v>0</v>
      </c>
      <c r="X25" s="80" t="s">
        <v>36</v>
      </c>
      <c r="Y25" s="79"/>
      <c r="Z25" s="77">
        <v>0</v>
      </c>
      <c r="AA25" s="78" t="s">
        <v>36</v>
      </c>
      <c r="AB25" s="81"/>
      <c r="AC25" s="77">
        <v>0</v>
      </c>
      <c r="AD25" s="78" t="s">
        <v>36</v>
      </c>
      <c r="AE25" s="81"/>
      <c r="AF25" s="77">
        <v>0</v>
      </c>
      <c r="AG25" s="78" t="s">
        <v>36</v>
      </c>
      <c r="AH25" s="81"/>
      <c r="AI25" s="77">
        <v>0</v>
      </c>
      <c r="AJ25" s="78" t="s">
        <v>36</v>
      </c>
      <c r="AK25" s="81"/>
      <c r="AL25" s="77">
        <v>0</v>
      </c>
      <c r="AM25" s="80" t="s">
        <v>36</v>
      </c>
      <c r="AN25" s="79"/>
      <c r="AO25" s="77">
        <v>0</v>
      </c>
      <c r="AP25" s="78" t="s">
        <v>36</v>
      </c>
      <c r="AQ25" s="81"/>
      <c r="AR25" s="77">
        <v>0</v>
      </c>
      <c r="AS25" s="78" t="s">
        <v>36</v>
      </c>
      <c r="AT25" s="81"/>
      <c r="AU25" s="77">
        <v>0</v>
      </c>
      <c r="AV25" s="80" t="s">
        <v>36</v>
      </c>
      <c r="AW25" s="79"/>
      <c r="AX25" s="77">
        <v>0</v>
      </c>
      <c r="AY25" s="78" t="s">
        <v>36</v>
      </c>
      <c r="AZ25" s="81"/>
      <c r="BA25" s="77">
        <v>0</v>
      </c>
      <c r="BB25" s="82"/>
      <c r="BC25" s="81"/>
      <c r="BD25" s="77">
        <v>0</v>
      </c>
      <c r="BE25" s="80" t="s">
        <v>36</v>
      </c>
      <c r="BF25" s="79"/>
      <c r="BG25" s="77">
        <v>0</v>
      </c>
      <c r="BH25" s="78" t="s">
        <v>36</v>
      </c>
      <c r="BI25" s="81"/>
      <c r="BJ25" s="77">
        <v>0</v>
      </c>
      <c r="BK25" s="82"/>
      <c r="BL25" s="83">
        <v>139932</v>
      </c>
      <c r="BM25" s="84">
        <v>233686.44</v>
      </c>
      <c r="BN25" s="85"/>
    </row>
    <row r="26" spans="1:66" ht="38.25" x14ac:dyDescent="0.2">
      <c r="A26" s="50" t="s">
        <v>40</v>
      </c>
      <c r="B26" s="38"/>
      <c r="C26" s="134">
        <v>2.48</v>
      </c>
      <c r="D26" s="105"/>
      <c r="E26" s="77">
        <v>0</v>
      </c>
      <c r="F26" s="106" t="s">
        <v>36</v>
      </c>
      <c r="G26" s="81"/>
      <c r="H26" s="77">
        <v>0</v>
      </c>
      <c r="I26" s="80" t="s">
        <v>36</v>
      </c>
      <c r="J26" s="79"/>
      <c r="K26" s="77">
        <v>0</v>
      </c>
      <c r="L26" s="78" t="s">
        <v>36</v>
      </c>
      <c r="M26" s="81"/>
      <c r="N26" s="77">
        <v>0</v>
      </c>
      <c r="O26" s="78" t="s">
        <v>36</v>
      </c>
      <c r="P26" s="79"/>
      <c r="Q26" s="77">
        <v>0</v>
      </c>
      <c r="R26" s="80" t="s">
        <v>36</v>
      </c>
      <c r="S26" s="79"/>
      <c r="T26" s="77">
        <v>0</v>
      </c>
      <c r="U26" s="80" t="s">
        <v>36</v>
      </c>
      <c r="V26" s="79"/>
      <c r="W26" s="77">
        <v>0</v>
      </c>
      <c r="X26" s="80" t="s">
        <v>36</v>
      </c>
      <c r="Y26" s="79"/>
      <c r="Z26" s="77">
        <v>0</v>
      </c>
      <c r="AA26" s="78" t="s">
        <v>36</v>
      </c>
      <c r="AB26" s="81"/>
      <c r="AC26" s="77">
        <v>0</v>
      </c>
      <c r="AD26" s="78" t="s">
        <v>36</v>
      </c>
      <c r="AE26" s="81"/>
      <c r="AF26" s="77">
        <v>0</v>
      </c>
      <c r="AG26" s="78" t="s">
        <v>36</v>
      </c>
      <c r="AH26" s="81"/>
      <c r="AI26" s="77">
        <v>0</v>
      </c>
      <c r="AJ26" s="78" t="s">
        <v>36</v>
      </c>
      <c r="AK26" s="81"/>
      <c r="AL26" s="77">
        <v>0</v>
      </c>
      <c r="AM26" s="80" t="s">
        <v>36</v>
      </c>
      <c r="AN26" s="79"/>
      <c r="AO26" s="77">
        <v>0</v>
      </c>
      <c r="AP26" s="78" t="s">
        <v>36</v>
      </c>
      <c r="AQ26" s="81"/>
      <c r="AR26" s="77">
        <v>0</v>
      </c>
      <c r="AS26" s="78" t="s">
        <v>36</v>
      </c>
      <c r="AT26" s="81"/>
      <c r="AU26" s="77">
        <v>0</v>
      </c>
      <c r="AV26" s="80" t="s">
        <v>36</v>
      </c>
      <c r="AW26" s="79"/>
      <c r="AX26" s="77">
        <v>0</v>
      </c>
      <c r="AY26" s="78" t="s">
        <v>36</v>
      </c>
      <c r="AZ26" s="81"/>
      <c r="BA26" s="77">
        <v>0</v>
      </c>
      <c r="BB26" s="82"/>
      <c r="BC26" s="81"/>
      <c r="BD26" s="77">
        <v>0</v>
      </c>
      <c r="BE26" s="80" t="s">
        <v>36</v>
      </c>
      <c r="BF26" s="79"/>
      <c r="BG26" s="77">
        <v>0</v>
      </c>
      <c r="BH26" s="78" t="s">
        <v>36</v>
      </c>
      <c r="BI26" s="81"/>
      <c r="BJ26" s="77">
        <v>0</v>
      </c>
      <c r="BK26" s="82"/>
      <c r="BL26" s="83">
        <v>0</v>
      </c>
      <c r="BM26" s="84">
        <v>0</v>
      </c>
      <c r="BN26" s="85"/>
    </row>
    <row r="27" spans="1:66" ht="63.75" x14ac:dyDescent="0.2">
      <c r="A27" s="50" t="s">
        <v>41</v>
      </c>
      <c r="B27" s="38"/>
      <c r="C27" s="134">
        <v>2.48</v>
      </c>
      <c r="D27" s="105">
        <v>8876</v>
      </c>
      <c r="E27" s="77">
        <v>22012.48</v>
      </c>
      <c r="F27" s="106" t="s">
        <v>36</v>
      </c>
      <c r="G27" s="81"/>
      <c r="H27" s="77">
        <v>0</v>
      </c>
      <c r="I27" s="80" t="s">
        <v>36</v>
      </c>
      <c r="J27" s="79"/>
      <c r="K27" s="77">
        <v>0</v>
      </c>
      <c r="L27" s="78" t="s">
        <v>36</v>
      </c>
      <c r="M27" s="81"/>
      <c r="N27" s="77">
        <v>0</v>
      </c>
      <c r="O27" s="78" t="s">
        <v>36</v>
      </c>
      <c r="P27" s="79"/>
      <c r="Q27" s="77">
        <v>0</v>
      </c>
      <c r="R27" s="80" t="s">
        <v>36</v>
      </c>
      <c r="S27" s="79"/>
      <c r="T27" s="77">
        <v>0</v>
      </c>
      <c r="U27" s="80" t="s">
        <v>36</v>
      </c>
      <c r="V27" s="79"/>
      <c r="W27" s="77">
        <v>0</v>
      </c>
      <c r="X27" s="80" t="s">
        <v>36</v>
      </c>
      <c r="Y27" s="79"/>
      <c r="Z27" s="77">
        <v>0</v>
      </c>
      <c r="AA27" s="78" t="s">
        <v>36</v>
      </c>
      <c r="AB27" s="81"/>
      <c r="AC27" s="77">
        <v>0</v>
      </c>
      <c r="AD27" s="78" t="s">
        <v>36</v>
      </c>
      <c r="AE27" s="81"/>
      <c r="AF27" s="77">
        <v>0</v>
      </c>
      <c r="AG27" s="78" t="s">
        <v>36</v>
      </c>
      <c r="AH27" s="81"/>
      <c r="AI27" s="77">
        <v>0</v>
      </c>
      <c r="AJ27" s="78" t="s">
        <v>36</v>
      </c>
      <c r="AK27" s="81"/>
      <c r="AL27" s="77">
        <v>0</v>
      </c>
      <c r="AM27" s="80" t="s">
        <v>36</v>
      </c>
      <c r="AN27" s="79"/>
      <c r="AO27" s="77">
        <v>0</v>
      </c>
      <c r="AP27" s="78" t="s">
        <v>36</v>
      </c>
      <c r="AQ27" s="81"/>
      <c r="AR27" s="77">
        <v>0</v>
      </c>
      <c r="AS27" s="78" t="s">
        <v>36</v>
      </c>
      <c r="AT27" s="81"/>
      <c r="AU27" s="77">
        <v>0</v>
      </c>
      <c r="AV27" s="80" t="s">
        <v>36</v>
      </c>
      <c r="AW27" s="79"/>
      <c r="AX27" s="77">
        <v>0</v>
      </c>
      <c r="AY27" s="78" t="s">
        <v>36</v>
      </c>
      <c r="AZ27" s="81"/>
      <c r="BA27" s="77">
        <v>0</v>
      </c>
      <c r="BB27" s="82"/>
      <c r="BC27" s="81"/>
      <c r="BD27" s="77">
        <v>0</v>
      </c>
      <c r="BE27" s="80" t="s">
        <v>36</v>
      </c>
      <c r="BF27" s="79"/>
      <c r="BG27" s="77">
        <v>0</v>
      </c>
      <c r="BH27" s="78" t="s">
        <v>36</v>
      </c>
      <c r="BI27" s="81"/>
      <c r="BJ27" s="77">
        <v>0</v>
      </c>
      <c r="BK27" s="82"/>
      <c r="BL27" s="83">
        <v>8876</v>
      </c>
      <c r="BM27" s="84">
        <v>22012.48</v>
      </c>
      <c r="BN27" s="85"/>
    </row>
    <row r="28" spans="1:66" ht="25.5" x14ac:dyDescent="0.2">
      <c r="A28" s="51" t="s">
        <v>42</v>
      </c>
      <c r="B28" s="38"/>
      <c r="C28" s="96"/>
      <c r="D28" s="105"/>
      <c r="E28" s="77">
        <v>0</v>
      </c>
      <c r="F28" s="106" t="s">
        <v>36</v>
      </c>
      <c r="G28" s="86"/>
      <c r="H28" s="77">
        <v>0</v>
      </c>
      <c r="I28" s="80" t="s">
        <v>36</v>
      </c>
      <c r="J28" s="76"/>
      <c r="K28" s="77">
        <v>0</v>
      </c>
      <c r="L28" s="78" t="s">
        <v>36</v>
      </c>
      <c r="M28" s="86"/>
      <c r="N28" s="77">
        <v>0</v>
      </c>
      <c r="O28" s="78" t="s">
        <v>36</v>
      </c>
      <c r="P28" s="76"/>
      <c r="Q28" s="77">
        <v>0</v>
      </c>
      <c r="R28" s="80" t="s">
        <v>36</v>
      </c>
      <c r="S28" s="76"/>
      <c r="T28" s="77">
        <v>0</v>
      </c>
      <c r="U28" s="80" t="s">
        <v>36</v>
      </c>
      <c r="V28" s="76"/>
      <c r="W28" s="77">
        <v>0</v>
      </c>
      <c r="X28" s="80" t="s">
        <v>36</v>
      </c>
      <c r="Y28" s="76"/>
      <c r="Z28" s="77">
        <v>0</v>
      </c>
      <c r="AA28" s="78" t="s">
        <v>36</v>
      </c>
      <c r="AB28" s="86"/>
      <c r="AC28" s="77">
        <v>0</v>
      </c>
      <c r="AD28" s="78" t="s">
        <v>36</v>
      </c>
      <c r="AE28" s="86"/>
      <c r="AF28" s="77">
        <v>0</v>
      </c>
      <c r="AG28" s="78" t="s">
        <v>36</v>
      </c>
      <c r="AH28" s="86"/>
      <c r="AI28" s="77">
        <v>0</v>
      </c>
      <c r="AJ28" s="78" t="s">
        <v>36</v>
      </c>
      <c r="AK28" s="86"/>
      <c r="AL28" s="77">
        <v>0</v>
      </c>
      <c r="AM28" s="80" t="s">
        <v>36</v>
      </c>
      <c r="AN28" s="76"/>
      <c r="AO28" s="77">
        <v>0</v>
      </c>
      <c r="AP28" s="78" t="s">
        <v>36</v>
      </c>
      <c r="AQ28" s="86"/>
      <c r="AR28" s="77">
        <v>0</v>
      </c>
      <c r="AS28" s="78" t="s">
        <v>36</v>
      </c>
      <c r="AT28" s="86"/>
      <c r="AU28" s="77">
        <v>0</v>
      </c>
      <c r="AV28" s="80" t="s">
        <v>36</v>
      </c>
      <c r="AW28" s="76"/>
      <c r="AX28" s="77">
        <v>0</v>
      </c>
      <c r="AY28" s="78" t="s">
        <v>36</v>
      </c>
      <c r="AZ28" s="86"/>
      <c r="BA28" s="77">
        <v>0</v>
      </c>
      <c r="BB28" s="82"/>
      <c r="BC28" s="86"/>
      <c r="BD28" s="77">
        <v>0</v>
      </c>
      <c r="BE28" s="80" t="s">
        <v>36</v>
      </c>
      <c r="BF28" s="76"/>
      <c r="BG28" s="77">
        <v>0</v>
      </c>
      <c r="BH28" s="78" t="s">
        <v>36</v>
      </c>
      <c r="BI28" s="86"/>
      <c r="BJ28" s="77">
        <v>0</v>
      </c>
      <c r="BK28" s="82"/>
      <c r="BL28" s="83">
        <v>0</v>
      </c>
      <c r="BM28" s="84">
        <v>0</v>
      </c>
      <c r="BN28" s="85"/>
    </row>
    <row r="29" spans="1:66" ht="25.5" x14ac:dyDescent="0.2">
      <c r="A29" s="51" t="s">
        <v>43</v>
      </c>
      <c r="B29" s="38"/>
      <c r="C29" s="96"/>
      <c r="D29" s="105"/>
      <c r="E29" s="77">
        <v>0</v>
      </c>
      <c r="F29" s="106" t="s">
        <v>36</v>
      </c>
      <c r="G29" s="86"/>
      <c r="H29" s="77">
        <v>0</v>
      </c>
      <c r="I29" s="80" t="s">
        <v>36</v>
      </c>
      <c r="J29" s="76"/>
      <c r="K29" s="77">
        <v>0</v>
      </c>
      <c r="L29" s="78" t="s">
        <v>36</v>
      </c>
      <c r="M29" s="86"/>
      <c r="N29" s="77">
        <v>0</v>
      </c>
      <c r="O29" s="78" t="s">
        <v>36</v>
      </c>
      <c r="P29" s="76"/>
      <c r="Q29" s="77">
        <v>0</v>
      </c>
      <c r="R29" s="80" t="s">
        <v>36</v>
      </c>
      <c r="S29" s="76"/>
      <c r="T29" s="77">
        <v>0</v>
      </c>
      <c r="U29" s="80" t="s">
        <v>36</v>
      </c>
      <c r="V29" s="76"/>
      <c r="W29" s="77">
        <v>0</v>
      </c>
      <c r="X29" s="80" t="s">
        <v>36</v>
      </c>
      <c r="Y29" s="76"/>
      <c r="Z29" s="77">
        <v>0</v>
      </c>
      <c r="AA29" s="78" t="s">
        <v>36</v>
      </c>
      <c r="AB29" s="86"/>
      <c r="AC29" s="77">
        <v>0</v>
      </c>
      <c r="AD29" s="78" t="s">
        <v>36</v>
      </c>
      <c r="AE29" s="86"/>
      <c r="AF29" s="77">
        <v>0</v>
      </c>
      <c r="AG29" s="78" t="s">
        <v>36</v>
      </c>
      <c r="AH29" s="86"/>
      <c r="AI29" s="77">
        <v>0</v>
      </c>
      <c r="AJ29" s="78" t="s">
        <v>36</v>
      </c>
      <c r="AK29" s="86"/>
      <c r="AL29" s="77">
        <v>0</v>
      </c>
      <c r="AM29" s="80" t="s">
        <v>36</v>
      </c>
      <c r="AN29" s="76"/>
      <c r="AO29" s="77">
        <v>0</v>
      </c>
      <c r="AP29" s="78" t="s">
        <v>36</v>
      </c>
      <c r="AQ29" s="86"/>
      <c r="AR29" s="77">
        <v>0</v>
      </c>
      <c r="AS29" s="78" t="s">
        <v>36</v>
      </c>
      <c r="AT29" s="86"/>
      <c r="AU29" s="77">
        <v>0</v>
      </c>
      <c r="AV29" s="80" t="s">
        <v>36</v>
      </c>
      <c r="AW29" s="76"/>
      <c r="AX29" s="77">
        <v>0</v>
      </c>
      <c r="AY29" s="78" t="s">
        <v>36</v>
      </c>
      <c r="AZ29" s="86"/>
      <c r="BA29" s="77">
        <v>0</v>
      </c>
      <c r="BB29" s="82"/>
      <c r="BC29" s="86"/>
      <c r="BD29" s="77">
        <v>0</v>
      </c>
      <c r="BE29" s="80" t="s">
        <v>36</v>
      </c>
      <c r="BF29" s="76"/>
      <c r="BG29" s="77">
        <v>0</v>
      </c>
      <c r="BH29" s="78" t="s">
        <v>36</v>
      </c>
      <c r="BI29" s="86"/>
      <c r="BJ29" s="77">
        <v>0</v>
      </c>
      <c r="BK29" s="82"/>
      <c r="BL29" s="83">
        <v>0</v>
      </c>
      <c r="BM29" s="84">
        <v>0</v>
      </c>
      <c r="BN29" s="85"/>
    </row>
    <row r="30" spans="1:66" ht="25.5" x14ac:dyDescent="0.2">
      <c r="A30" s="50" t="s">
        <v>44</v>
      </c>
      <c r="B30" s="38"/>
      <c r="C30" s="134">
        <v>2.48</v>
      </c>
      <c r="D30" s="107"/>
      <c r="E30" s="77">
        <v>0</v>
      </c>
      <c r="F30" s="106" t="s">
        <v>36</v>
      </c>
      <c r="G30" s="86"/>
      <c r="H30" s="77">
        <v>0</v>
      </c>
      <c r="I30" s="80" t="s">
        <v>36</v>
      </c>
      <c r="J30" s="76"/>
      <c r="K30" s="77">
        <v>0</v>
      </c>
      <c r="L30" s="78" t="s">
        <v>36</v>
      </c>
      <c r="M30" s="86"/>
      <c r="N30" s="77">
        <v>0</v>
      </c>
      <c r="O30" s="78" t="s">
        <v>36</v>
      </c>
      <c r="P30" s="76"/>
      <c r="Q30" s="77">
        <v>0</v>
      </c>
      <c r="R30" s="80" t="s">
        <v>36</v>
      </c>
      <c r="S30" s="76"/>
      <c r="T30" s="77">
        <v>0</v>
      </c>
      <c r="U30" s="80" t="s">
        <v>36</v>
      </c>
      <c r="V30" s="76"/>
      <c r="W30" s="77">
        <v>0</v>
      </c>
      <c r="X30" s="80" t="s">
        <v>36</v>
      </c>
      <c r="Y30" s="76"/>
      <c r="Z30" s="77">
        <v>0</v>
      </c>
      <c r="AA30" s="78" t="s">
        <v>36</v>
      </c>
      <c r="AB30" s="86"/>
      <c r="AC30" s="77">
        <v>0</v>
      </c>
      <c r="AD30" s="78" t="s">
        <v>36</v>
      </c>
      <c r="AE30" s="86"/>
      <c r="AF30" s="77">
        <v>0</v>
      </c>
      <c r="AG30" s="78" t="s">
        <v>36</v>
      </c>
      <c r="AH30" s="86"/>
      <c r="AI30" s="77">
        <v>0</v>
      </c>
      <c r="AJ30" s="78" t="s">
        <v>36</v>
      </c>
      <c r="AK30" s="86"/>
      <c r="AL30" s="77">
        <v>0</v>
      </c>
      <c r="AM30" s="80" t="s">
        <v>36</v>
      </c>
      <c r="AN30" s="76"/>
      <c r="AO30" s="77">
        <v>0</v>
      </c>
      <c r="AP30" s="78" t="s">
        <v>36</v>
      </c>
      <c r="AQ30" s="86"/>
      <c r="AR30" s="77">
        <v>0</v>
      </c>
      <c r="AS30" s="78" t="s">
        <v>36</v>
      </c>
      <c r="AT30" s="86"/>
      <c r="AU30" s="77">
        <v>0</v>
      </c>
      <c r="AV30" s="80" t="s">
        <v>36</v>
      </c>
      <c r="AW30" s="76"/>
      <c r="AX30" s="77">
        <v>0</v>
      </c>
      <c r="AY30" s="78" t="s">
        <v>36</v>
      </c>
      <c r="AZ30" s="86"/>
      <c r="BA30" s="77">
        <v>0</v>
      </c>
      <c r="BB30" s="82"/>
      <c r="BC30" s="86"/>
      <c r="BD30" s="77">
        <v>0</v>
      </c>
      <c r="BE30" s="80" t="s">
        <v>36</v>
      </c>
      <c r="BF30" s="76"/>
      <c r="BG30" s="77">
        <v>0</v>
      </c>
      <c r="BH30" s="78" t="s">
        <v>36</v>
      </c>
      <c r="BI30" s="86"/>
      <c r="BJ30" s="77">
        <v>0</v>
      </c>
      <c r="BK30" s="82"/>
      <c r="BL30" s="83">
        <v>0</v>
      </c>
      <c r="BM30" s="84">
        <v>0</v>
      </c>
      <c r="BN30" s="85"/>
    </row>
    <row r="31" spans="1:66" ht="51" x14ac:dyDescent="0.2">
      <c r="A31" s="50" t="s">
        <v>45</v>
      </c>
      <c r="B31" s="38"/>
      <c r="C31" s="134">
        <v>2.48</v>
      </c>
      <c r="D31" s="107"/>
      <c r="E31" s="77">
        <v>0</v>
      </c>
      <c r="F31" s="106" t="s">
        <v>36</v>
      </c>
      <c r="G31" s="86">
        <v>16546.72920915025</v>
      </c>
      <c r="H31" s="77">
        <v>41035.888438692622</v>
      </c>
      <c r="I31" s="80" t="s">
        <v>36</v>
      </c>
      <c r="J31" s="76">
        <v>2304.4238628550393</v>
      </c>
      <c r="K31" s="77">
        <v>5714.9711798804974</v>
      </c>
      <c r="L31" s="78" t="s">
        <v>36</v>
      </c>
      <c r="M31" s="86"/>
      <c r="N31" s="77">
        <v>0</v>
      </c>
      <c r="O31" s="78" t="s">
        <v>36</v>
      </c>
      <c r="P31" s="76"/>
      <c r="Q31" s="77">
        <v>0</v>
      </c>
      <c r="R31" s="80" t="s">
        <v>36</v>
      </c>
      <c r="S31" s="76"/>
      <c r="T31" s="77">
        <v>0</v>
      </c>
      <c r="U31" s="80" t="s">
        <v>36</v>
      </c>
      <c r="V31" s="76"/>
      <c r="W31" s="77">
        <v>0</v>
      </c>
      <c r="X31" s="80" t="s">
        <v>36</v>
      </c>
      <c r="Y31" s="76"/>
      <c r="Z31" s="77">
        <v>0</v>
      </c>
      <c r="AA31" s="78" t="s">
        <v>36</v>
      </c>
      <c r="AB31" s="86"/>
      <c r="AC31" s="77">
        <v>0</v>
      </c>
      <c r="AD31" s="78" t="s">
        <v>36</v>
      </c>
      <c r="AE31" s="86"/>
      <c r="AF31" s="77">
        <v>0</v>
      </c>
      <c r="AG31" s="78" t="s">
        <v>36</v>
      </c>
      <c r="AH31" s="86"/>
      <c r="AI31" s="77">
        <v>0</v>
      </c>
      <c r="AJ31" s="78" t="s">
        <v>36</v>
      </c>
      <c r="AK31" s="86"/>
      <c r="AL31" s="77">
        <v>0</v>
      </c>
      <c r="AM31" s="80" t="s">
        <v>36</v>
      </c>
      <c r="AN31" s="76"/>
      <c r="AO31" s="77">
        <v>0</v>
      </c>
      <c r="AP31" s="78" t="s">
        <v>36</v>
      </c>
      <c r="AQ31" s="86"/>
      <c r="AR31" s="77">
        <v>0</v>
      </c>
      <c r="AS31" s="78" t="s">
        <v>36</v>
      </c>
      <c r="AT31" s="86"/>
      <c r="AU31" s="77">
        <v>0</v>
      </c>
      <c r="AV31" s="80" t="s">
        <v>36</v>
      </c>
      <c r="AW31" s="76"/>
      <c r="AX31" s="77">
        <v>0</v>
      </c>
      <c r="AY31" s="78" t="s">
        <v>36</v>
      </c>
      <c r="AZ31" s="86"/>
      <c r="BA31" s="77">
        <v>0</v>
      </c>
      <c r="BB31" s="82"/>
      <c r="BC31" s="86"/>
      <c r="BD31" s="77">
        <v>0</v>
      </c>
      <c r="BE31" s="80" t="s">
        <v>36</v>
      </c>
      <c r="BF31" s="76"/>
      <c r="BG31" s="77">
        <v>0</v>
      </c>
      <c r="BH31" s="78" t="s">
        <v>36</v>
      </c>
      <c r="BI31" s="86"/>
      <c r="BJ31" s="77">
        <v>0</v>
      </c>
      <c r="BK31" s="82"/>
      <c r="BL31" s="83">
        <v>18851.153072005291</v>
      </c>
      <c r="BM31" s="84">
        <v>46750.859618573122</v>
      </c>
      <c r="BN31" s="85"/>
    </row>
    <row r="32" spans="1:66" ht="63.75" x14ac:dyDescent="0.2">
      <c r="A32" s="50" t="s">
        <v>46</v>
      </c>
      <c r="B32" s="38"/>
      <c r="C32" s="134">
        <v>3.28</v>
      </c>
      <c r="D32" s="107"/>
      <c r="E32" s="77">
        <v>0</v>
      </c>
      <c r="F32" s="106" t="s">
        <v>36</v>
      </c>
      <c r="G32" s="86"/>
      <c r="H32" s="77">
        <v>0</v>
      </c>
      <c r="I32" s="80" t="s">
        <v>36</v>
      </c>
      <c r="J32" s="76">
        <v>0</v>
      </c>
      <c r="K32" s="77">
        <v>0</v>
      </c>
      <c r="L32" s="78" t="s">
        <v>36</v>
      </c>
      <c r="M32" s="86"/>
      <c r="N32" s="77">
        <v>0</v>
      </c>
      <c r="O32" s="78" t="s">
        <v>36</v>
      </c>
      <c r="P32" s="76"/>
      <c r="Q32" s="77">
        <v>0</v>
      </c>
      <c r="R32" s="80" t="s">
        <v>36</v>
      </c>
      <c r="S32" s="76"/>
      <c r="T32" s="77">
        <v>0</v>
      </c>
      <c r="U32" s="80" t="s">
        <v>36</v>
      </c>
      <c r="V32" s="76"/>
      <c r="W32" s="77">
        <v>0</v>
      </c>
      <c r="X32" s="80" t="s">
        <v>36</v>
      </c>
      <c r="Y32" s="76"/>
      <c r="Z32" s="77">
        <v>0</v>
      </c>
      <c r="AA32" s="78" t="s">
        <v>36</v>
      </c>
      <c r="AB32" s="86"/>
      <c r="AC32" s="77">
        <v>0</v>
      </c>
      <c r="AD32" s="78" t="s">
        <v>36</v>
      </c>
      <c r="AE32" s="86"/>
      <c r="AF32" s="77">
        <v>0</v>
      </c>
      <c r="AG32" s="78" t="s">
        <v>36</v>
      </c>
      <c r="AH32" s="86"/>
      <c r="AI32" s="77">
        <v>0</v>
      </c>
      <c r="AJ32" s="78" t="s">
        <v>36</v>
      </c>
      <c r="AK32" s="86"/>
      <c r="AL32" s="77">
        <v>0</v>
      </c>
      <c r="AM32" s="80" t="s">
        <v>36</v>
      </c>
      <c r="AN32" s="76"/>
      <c r="AO32" s="77">
        <v>0</v>
      </c>
      <c r="AP32" s="78" t="s">
        <v>36</v>
      </c>
      <c r="AQ32" s="86"/>
      <c r="AR32" s="77">
        <v>0</v>
      </c>
      <c r="AS32" s="78" t="s">
        <v>36</v>
      </c>
      <c r="AT32" s="86"/>
      <c r="AU32" s="77">
        <v>0</v>
      </c>
      <c r="AV32" s="80" t="s">
        <v>36</v>
      </c>
      <c r="AW32" s="76"/>
      <c r="AX32" s="77">
        <v>0</v>
      </c>
      <c r="AY32" s="78" t="s">
        <v>36</v>
      </c>
      <c r="AZ32" s="86"/>
      <c r="BA32" s="77">
        <v>0</v>
      </c>
      <c r="BB32" s="82"/>
      <c r="BC32" s="86"/>
      <c r="BD32" s="77">
        <v>0</v>
      </c>
      <c r="BE32" s="80" t="s">
        <v>36</v>
      </c>
      <c r="BF32" s="76"/>
      <c r="BG32" s="77">
        <v>0</v>
      </c>
      <c r="BH32" s="78" t="s">
        <v>36</v>
      </c>
      <c r="BI32" s="86"/>
      <c r="BJ32" s="77">
        <v>0</v>
      </c>
      <c r="BK32" s="82"/>
      <c r="BL32" s="83">
        <v>0</v>
      </c>
      <c r="BM32" s="84">
        <v>0</v>
      </c>
      <c r="BN32" s="85"/>
    </row>
    <row r="33" spans="1:66" ht="51" x14ac:dyDescent="0.2">
      <c r="A33" s="50" t="s">
        <v>47</v>
      </c>
      <c r="B33" s="38"/>
      <c r="C33" s="134">
        <v>3.28</v>
      </c>
      <c r="D33" s="107"/>
      <c r="E33" s="77">
        <v>0</v>
      </c>
      <c r="F33" s="106" t="s">
        <v>36</v>
      </c>
      <c r="G33" s="86">
        <v>43793.676640217665</v>
      </c>
      <c r="H33" s="77">
        <v>143643.25937991394</v>
      </c>
      <c r="I33" s="80" t="s">
        <v>36</v>
      </c>
      <c r="J33" s="76">
        <v>7026.1874168797776</v>
      </c>
      <c r="K33" s="77">
        <v>23045.89472736567</v>
      </c>
      <c r="L33" s="78" t="s">
        <v>36</v>
      </c>
      <c r="M33" s="86"/>
      <c r="N33" s="77">
        <v>0</v>
      </c>
      <c r="O33" s="78" t="s">
        <v>36</v>
      </c>
      <c r="P33" s="76"/>
      <c r="Q33" s="77">
        <v>0</v>
      </c>
      <c r="R33" s="80" t="s">
        <v>36</v>
      </c>
      <c r="S33" s="76"/>
      <c r="T33" s="77">
        <v>0</v>
      </c>
      <c r="U33" s="80" t="s">
        <v>36</v>
      </c>
      <c r="V33" s="76"/>
      <c r="W33" s="77">
        <v>0</v>
      </c>
      <c r="X33" s="80" t="s">
        <v>36</v>
      </c>
      <c r="Y33" s="76"/>
      <c r="Z33" s="77">
        <v>0</v>
      </c>
      <c r="AA33" s="78" t="s">
        <v>36</v>
      </c>
      <c r="AB33" s="86"/>
      <c r="AC33" s="77">
        <v>0</v>
      </c>
      <c r="AD33" s="78" t="s">
        <v>36</v>
      </c>
      <c r="AE33" s="86"/>
      <c r="AF33" s="77">
        <v>0</v>
      </c>
      <c r="AG33" s="78" t="s">
        <v>36</v>
      </c>
      <c r="AH33" s="86"/>
      <c r="AI33" s="77">
        <v>0</v>
      </c>
      <c r="AJ33" s="78" t="s">
        <v>36</v>
      </c>
      <c r="AK33" s="86"/>
      <c r="AL33" s="77">
        <v>0</v>
      </c>
      <c r="AM33" s="80" t="s">
        <v>36</v>
      </c>
      <c r="AN33" s="76"/>
      <c r="AO33" s="77">
        <v>0</v>
      </c>
      <c r="AP33" s="78" t="s">
        <v>36</v>
      </c>
      <c r="AQ33" s="86"/>
      <c r="AR33" s="77">
        <v>0</v>
      </c>
      <c r="AS33" s="78" t="s">
        <v>36</v>
      </c>
      <c r="AT33" s="86"/>
      <c r="AU33" s="77">
        <v>0</v>
      </c>
      <c r="AV33" s="80" t="s">
        <v>36</v>
      </c>
      <c r="AW33" s="76"/>
      <c r="AX33" s="77">
        <v>0</v>
      </c>
      <c r="AY33" s="78" t="s">
        <v>36</v>
      </c>
      <c r="AZ33" s="86"/>
      <c r="BA33" s="77">
        <v>0</v>
      </c>
      <c r="BB33" s="82"/>
      <c r="BC33" s="86"/>
      <c r="BD33" s="77">
        <v>0</v>
      </c>
      <c r="BE33" s="80" t="s">
        <v>36</v>
      </c>
      <c r="BF33" s="76"/>
      <c r="BG33" s="77">
        <v>0</v>
      </c>
      <c r="BH33" s="78" t="s">
        <v>36</v>
      </c>
      <c r="BI33" s="86"/>
      <c r="BJ33" s="77">
        <v>0</v>
      </c>
      <c r="BK33" s="82"/>
      <c r="BL33" s="83">
        <v>50819.864057097446</v>
      </c>
      <c r="BM33" s="84">
        <v>166689.15410727961</v>
      </c>
      <c r="BN33" s="85"/>
    </row>
    <row r="34" spans="1:66" ht="25.5" x14ac:dyDescent="0.2">
      <c r="A34" s="51" t="s">
        <v>48</v>
      </c>
      <c r="B34" s="38"/>
      <c r="C34" s="96"/>
      <c r="D34" s="105"/>
      <c r="E34" s="77">
        <v>0</v>
      </c>
      <c r="F34" s="106" t="s">
        <v>36</v>
      </c>
      <c r="G34" s="86"/>
      <c r="H34" s="77">
        <v>0</v>
      </c>
      <c r="I34" s="80" t="s">
        <v>36</v>
      </c>
      <c r="J34" s="76">
        <v>0</v>
      </c>
      <c r="K34" s="77">
        <v>0</v>
      </c>
      <c r="L34" s="78" t="s">
        <v>36</v>
      </c>
      <c r="M34" s="86"/>
      <c r="N34" s="77">
        <v>0</v>
      </c>
      <c r="O34" s="78" t="s">
        <v>36</v>
      </c>
      <c r="P34" s="76"/>
      <c r="Q34" s="77">
        <v>0</v>
      </c>
      <c r="R34" s="80" t="s">
        <v>36</v>
      </c>
      <c r="S34" s="76"/>
      <c r="T34" s="77">
        <v>0</v>
      </c>
      <c r="U34" s="80" t="s">
        <v>36</v>
      </c>
      <c r="V34" s="76"/>
      <c r="W34" s="77">
        <v>0</v>
      </c>
      <c r="X34" s="80" t="s">
        <v>36</v>
      </c>
      <c r="Y34" s="76"/>
      <c r="Z34" s="77">
        <v>0</v>
      </c>
      <c r="AA34" s="78" t="s">
        <v>36</v>
      </c>
      <c r="AB34" s="86"/>
      <c r="AC34" s="77">
        <v>0</v>
      </c>
      <c r="AD34" s="78" t="s">
        <v>36</v>
      </c>
      <c r="AE34" s="86"/>
      <c r="AF34" s="77">
        <v>0</v>
      </c>
      <c r="AG34" s="78" t="s">
        <v>36</v>
      </c>
      <c r="AH34" s="86"/>
      <c r="AI34" s="77">
        <v>0</v>
      </c>
      <c r="AJ34" s="78" t="s">
        <v>36</v>
      </c>
      <c r="AK34" s="86"/>
      <c r="AL34" s="77">
        <v>0</v>
      </c>
      <c r="AM34" s="80" t="s">
        <v>36</v>
      </c>
      <c r="AN34" s="76"/>
      <c r="AO34" s="77">
        <v>0</v>
      </c>
      <c r="AP34" s="78" t="s">
        <v>36</v>
      </c>
      <c r="AQ34" s="86"/>
      <c r="AR34" s="77">
        <v>0</v>
      </c>
      <c r="AS34" s="78" t="s">
        <v>36</v>
      </c>
      <c r="AT34" s="86"/>
      <c r="AU34" s="77">
        <v>0</v>
      </c>
      <c r="AV34" s="80" t="s">
        <v>36</v>
      </c>
      <c r="AW34" s="76"/>
      <c r="AX34" s="77">
        <v>0</v>
      </c>
      <c r="AY34" s="78" t="s">
        <v>36</v>
      </c>
      <c r="AZ34" s="86"/>
      <c r="BA34" s="77">
        <v>0</v>
      </c>
      <c r="BB34" s="82"/>
      <c r="BC34" s="86"/>
      <c r="BD34" s="77">
        <v>0</v>
      </c>
      <c r="BE34" s="80" t="s">
        <v>36</v>
      </c>
      <c r="BF34" s="76"/>
      <c r="BG34" s="77">
        <v>0</v>
      </c>
      <c r="BH34" s="78" t="s">
        <v>36</v>
      </c>
      <c r="BI34" s="86"/>
      <c r="BJ34" s="77">
        <v>0</v>
      </c>
      <c r="BK34" s="82"/>
      <c r="BL34" s="83">
        <v>0</v>
      </c>
      <c r="BM34" s="84">
        <v>0</v>
      </c>
      <c r="BN34" s="85"/>
    </row>
    <row r="35" spans="1:66" ht="25.5" x14ac:dyDescent="0.2">
      <c r="A35" s="52" t="s">
        <v>49</v>
      </c>
      <c r="B35" s="38"/>
      <c r="C35" s="134">
        <v>0</v>
      </c>
      <c r="D35" s="105"/>
      <c r="E35" s="77">
        <v>0</v>
      </c>
      <c r="F35" s="106"/>
      <c r="G35" s="86"/>
      <c r="H35" s="77">
        <v>0</v>
      </c>
      <c r="I35" s="80"/>
      <c r="J35" s="76">
        <v>0</v>
      </c>
      <c r="K35" s="77">
        <v>0</v>
      </c>
      <c r="L35" s="78"/>
      <c r="M35" s="86"/>
      <c r="N35" s="77">
        <v>0</v>
      </c>
      <c r="O35" s="78"/>
      <c r="P35" s="76"/>
      <c r="Q35" s="77">
        <v>0</v>
      </c>
      <c r="R35" s="80"/>
      <c r="S35" s="76"/>
      <c r="T35" s="77">
        <v>0</v>
      </c>
      <c r="U35" s="80"/>
      <c r="V35" s="76"/>
      <c r="W35" s="77">
        <v>0</v>
      </c>
      <c r="X35" s="80"/>
      <c r="Y35" s="76"/>
      <c r="Z35" s="77">
        <v>0</v>
      </c>
      <c r="AA35" s="78"/>
      <c r="AB35" s="86"/>
      <c r="AC35" s="77">
        <v>0</v>
      </c>
      <c r="AD35" s="78"/>
      <c r="AE35" s="86"/>
      <c r="AF35" s="77">
        <v>0</v>
      </c>
      <c r="AG35" s="78"/>
      <c r="AH35" s="86"/>
      <c r="AI35" s="77">
        <v>0</v>
      </c>
      <c r="AJ35" s="78"/>
      <c r="AK35" s="86"/>
      <c r="AL35" s="77">
        <v>0</v>
      </c>
      <c r="AM35" s="80"/>
      <c r="AN35" s="76"/>
      <c r="AO35" s="77">
        <v>0</v>
      </c>
      <c r="AP35" s="78"/>
      <c r="AQ35" s="86"/>
      <c r="AR35" s="77">
        <v>0</v>
      </c>
      <c r="AS35" s="78"/>
      <c r="AT35" s="86"/>
      <c r="AU35" s="77">
        <v>0</v>
      </c>
      <c r="AV35" s="80"/>
      <c r="AW35" s="76"/>
      <c r="AX35" s="77">
        <v>0</v>
      </c>
      <c r="AY35" s="78"/>
      <c r="AZ35" s="86"/>
      <c r="BA35" s="77">
        <v>0</v>
      </c>
      <c r="BB35" s="82"/>
      <c r="BC35" s="86"/>
      <c r="BD35" s="77">
        <v>0</v>
      </c>
      <c r="BE35" s="80"/>
      <c r="BF35" s="76"/>
      <c r="BG35" s="77">
        <v>0</v>
      </c>
      <c r="BH35" s="78"/>
      <c r="BI35" s="86"/>
      <c r="BJ35" s="77">
        <v>0</v>
      </c>
      <c r="BK35" s="82"/>
      <c r="BL35" s="83">
        <v>0</v>
      </c>
      <c r="BM35" s="84">
        <v>0</v>
      </c>
      <c r="BN35" s="85"/>
    </row>
    <row r="36" spans="1:66" x14ac:dyDescent="0.2">
      <c r="A36" s="50" t="s">
        <v>50</v>
      </c>
      <c r="B36" s="38"/>
      <c r="C36" s="134">
        <v>58</v>
      </c>
      <c r="D36" s="107"/>
      <c r="E36" s="77">
        <v>0</v>
      </c>
      <c r="F36" s="106"/>
      <c r="G36" s="86"/>
      <c r="H36" s="77">
        <v>0</v>
      </c>
      <c r="I36" s="80"/>
      <c r="J36" s="76">
        <v>3026.1441988329138</v>
      </c>
      <c r="K36" s="77">
        <v>175516.36353230901</v>
      </c>
      <c r="L36" s="78"/>
      <c r="M36" s="86"/>
      <c r="N36" s="77">
        <v>0</v>
      </c>
      <c r="O36" s="78"/>
      <c r="P36" s="76"/>
      <c r="Q36" s="77">
        <v>0</v>
      </c>
      <c r="R36" s="80"/>
      <c r="S36" s="76"/>
      <c r="T36" s="77">
        <v>0</v>
      </c>
      <c r="U36" s="80"/>
      <c r="V36" s="76"/>
      <c r="W36" s="77">
        <v>0</v>
      </c>
      <c r="X36" s="80"/>
      <c r="Y36" s="76"/>
      <c r="Z36" s="77">
        <v>0</v>
      </c>
      <c r="AA36" s="78"/>
      <c r="AB36" s="86"/>
      <c r="AC36" s="77">
        <v>0</v>
      </c>
      <c r="AD36" s="78"/>
      <c r="AE36" s="86"/>
      <c r="AF36" s="77">
        <v>0</v>
      </c>
      <c r="AG36" s="78"/>
      <c r="AH36" s="86"/>
      <c r="AI36" s="77">
        <v>0</v>
      </c>
      <c r="AJ36" s="78"/>
      <c r="AK36" s="86"/>
      <c r="AL36" s="77">
        <v>0</v>
      </c>
      <c r="AM36" s="80"/>
      <c r="AN36" s="76"/>
      <c r="AO36" s="77">
        <v>0</v>
      </c>
      <c r="AP36" s="78"/>
      <c r="AQ36" s="86"/>
      <c r="AR36" s="77">
        <v>0</v>
      </c>
      <c r="AS36" s="78"/>
      <c r="AT36" s="86"/>
      <c r="AU36" s="77">
        <v>0</v>
      </c>
      <c r="AV36" s="80"/>
      <c r="AW36" s="76"/>
      <c r="AX36" s="77">
        <v>0</v>
      </c>
      <c r="AY36" s="78"/>
      <c r="AZ36" s="86"/>
      <c r="BA36" s="77">
        <v>0</v>
      </c>
      <c r="BB36" s="82"/>
      <c r="BC36" s="86"/>
      <c r="BD36" s="77">
        <v>0</v>
      </c>
      <c r="BE36" s="80"/>
      <c r="BF36" s="76"/>
      <c r="BG36" s="77">
        <v>0</v>
      </c>
      <c r="BH36" s="78"/>
      <c r="BI36" s="86"/>
      <c r="BJ36" s="77">
        <v>0</v>
      </c>
      <c r="BK36" s="82"/>
      <c r="BL36" s="83">
        <v>3026.1441988329138</v>
      </c>
      <c r="BM36" s="84">
        <v>175516.36353230901</v>
      </c>
      <c r="BN36" s="85"/>
    </row>
    <row r="37" spans="1:66" ht="25.5" x14ac:dyDescent="0.2">
      <c r="A37" s="51" t="s">
        <v>51</v>
      </c>
      <c r="B37" s="38"/>
      <c r="C37" s="96"/>
      <c r="D37" s="108"/>
      <c r="E37" s="88">
        <v>0</v>
      </c>
      <c r="F37" s="109"/>
      <c r="G37" s="91"/>
      <c r="H37" s="88">
        <v>0</v>
      </c>
      <c r="I37" s="90"/>
      <c r="J37" s="87"/>
      <c r="K37" s="88">
        <v>0</v>
      </c>
      <c r="L37" s="89"/>
      <c r="M37" s="91"/>
      <c r="N37" s="88">
        <v>0</v>
      </c>
      <c r="O37" s="89"/>
      <c r="P37" s="87"/>
      <c r="Q37" s="88">
        <v>0</v>
      </c>
      <c r="R37" s="90"/>
      <c r="S37" s="87"/>
      <c r="T37" s="88">
        <v>0</v>
      </c>
      <c r="U37" s="90"/>
      <c r="V37" s="87"/>
      <c r="W37" s="88">
        <v>0</v>
      </c>
      <c r="X37" s="90"/>
      <c r="Y37" s="87"/>
      <c r="Z37" s="88">
        <v>0</v>
      </c>
      <c r="AA37" s="89"/>
      <c r="AB37" s="91"/>
      <c r="AC37" s="88">
        <v>0</v>
      </c>
      <c r="AD37" s="89"/>
      <c r="AE37" s="91"/>
      <c r="AF37" s="88">
        <v>0</v>
      </c>
      <c r="AG37" s="89"/>
      <c r="AH37" s="91"/>
      <c r="AI37" s="88">
        <v>0</v>
      </c>
      <c r="AJ37" s="89"/>
      <c r="AK37" s="91"/>
      <c r="AL37" s="88">
        <v>0</v>
      </c>
      <c r="AM37" s="90"/>
      <c r="AN37" s="87"/>
      <c r="AO37" s="88">
        <v>0</v>
      </c>
      <c r="AP37" s="89"/>
      <c r="AQ37" s="91"/>
      <c r="AR37" s="88">
        <v>0</v>
      </c>
      <c r="AS37" s="89"/>
      <c r="AT37" s="91"/>
      <c r="AU37" s="88">
        <v>0</v>
      </c>
      <c r="AV37" s="90"/>
      <c r="AW37" s="87"/>
      <c r="AX37" s="88">
        <v>0</v>
      </c>
      <c r="AY37" s="89"/>
      <c r="AZ37" s="91"/>
      <c r="BA37" s="88">
        <v>0</v>
      </c>
      <c r="BB37" s="92"/>
      <c r="BC37" s="91"/>
      <c r="BD37" s="88">
        <v>0</v>
      </c>
      <c r="BE37" s="90"/>
      <c r="BF37" s="87"/>
      <c r="BG37" s="88">
        <v>0</v>
      </c>
      <c r="BH37" s="89"/>
      <c r="BI37" s="91"/>
      <c r="BJ37" s="88">
        <v>0</v>
      </c>
      <c r="BK37" s="92"/>
      <c r="BL37" s="93">
        <v>0</v>
      </c>
      <c r="BM37" s="94">
        <v>0</v>
      </c>
      <c r="BN37" s="95"/>
    </row>
    <row r="38" spans="1:66" ht="26.25" thickBot="1" x14ac:dyDescent="0.25">
      <c r="A38" s="53" t="s">
        <v>52</v>
      </c>
      <c r="B38" s="135"/>
      <c r="C38" s="97"/>
      <c r="D38" s="110"/>
      <c r="E38" s="55">
        <v>0</v>
      </c>
      <c r="F38" s="111"/>
      <c r="G38" s="58"/>
      <c r="H38" s="55">
        <v>0</v>
      </c>
      <c r="I38" s="57"/>
      <c r="J38" s="54"/>
      <c r="K38" s="55">
        <v>0</v>
      </c>
      <c r="L38" s="56"/>
      <c r="M38" s="58"/>
      <c r="N38" s="55">
        <v>0</v>
      </c>
      <c r="O38" s="56"/>
      <c r="P38" s="54"/>
      <c r="Q38" s="55">
        <v>0</v>
      </c>
      <c r="R38" s="57"/>
      <c r="S38" s="54"/>
      <c r="T38" s="55">
        <v>0</v>
      </c>
      <c r="U38" s="57"/>
      <c r="V38" s="54"/>
      <c r="W38" s="55">
        <v>0</v>
      </c>
      <c r="X38" s="57"/>
      <c r="Y38" s="54"/>
      <c r="Z38" s="55">
        <v>0</v>
      </c>
      <c r="AA38" s="56"/>
      <c r="AB38" s="58"/>
      <c r="AC38" s="55">
        <v>0</v>
      </c>
      <c r="AD38" s="56"/>
      <c r="AE38" s="58"/>
      <c r="AF38" s="55">
        <v>0</v>
      </c>
      <c r="AG38" s="56"/>
      <c r="AH38" s="58"/>
      <c r="AI38" s="55">
        <v>0</v>
      </c>
      <c r="AJ38" s="56"/>
      <c r="AK38" s="58"/>
      <c r="AL38" s="55">
        <v>0</v>
      </c>
      <c r="AM38" s="57"/>
      <c r="AN38" s="54"/>
      <c r="AO38" s="55">
        <v>0</v>
      </c>
      <c r="AP38" s="56"/>
      <c r="AQ38" s="58"/>
      <c r="AR38" s="55">
        <v>0</v>
      </c>
      <c r="AS38" s="56"/>
      <c r="AT38" s="58"/>
      <c r="AU38" s="55">
        <v>0</v>
      </c>
      <c r="AV38" s="57"/>
      <c r="AW38" s="54"/>
      <c r="AX38" s="55">
        <v>0</v>
      </c>
      <c r="AY38" s="56"/>
      <c r="AZ38" s="58"/>
      <c r="BA38" s="55">
        <v>0</v>
      </c>
      <c r="BB38" s="59"/>
      <c r="BC38" s="58"/>
      <c r="BD38" s="55">
        <v>0</v>
      </c>
      <c r="BE38" s="57"/>
      <c r="BF38" s="54"/>
      <c r="BG38" s="55">
        <v>0</v>
      </c>
      <c r="BH38" s="56"/>
      <c r="BI38" s="58"/>
      <c r="BJ38" s="55">
        <v>0</v>
      </c>
      <c r="BK38" s="59"/>
      <c r="BL38" s="60">
        <v>0</v>
      </c>
      <c r="BM38" s="61">
        <v>0</v>
      </c>
      <c r="BN38" s="62"/>
    </row>
    <row r="39" spans="1:66" x14ac:dyDescent="0.2">
      <c r="A39" s="63"/>
      <c r="B39" s="64"/>
      <c r="C39" s="65"/>
      <c r="D39" s="114">
        <v>351858.98108102498</v>
      </c>
      <c r="E39" s="1"/>
      <c r="F39" s="1"/>
      <c r="G39" s="114">
        <v>60340.405849367919</v>
      </c>
      <c r="H39" s="1"/>
      <c r="I39" s="18"/>
      <c r="J39" s="112">
        <v>12356.755478567731</v>
      </c>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row>
    <row r="40" spans="1:66" x14ac:dyDescent="0.2">
      <c r="A40" s="63"/>
      <c r="B40" s="64"/>
      <c r="C40" s="65"/>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row>
    <row r="41" spans="1:66" x14ac:dyDescent="0.2">
      <c r="A41" s="63"/>
      <c r="B41" s="64"/>
      <c r="C41" s="65"/>
      <c r="D41" s="18"/>
      <c r="E41" s="18"/>
      <c r="F41" s="18"/>
      <c r="G41" s="66">
        <v>15300</v>
      </c>
      <c r="H41" s="18"/>
      <c r="I41" s="18"/>
      <c r="J41" s="18">
        <v>2449</v>
      </c>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row>
    <row r="42" spans="1:66" x14ac:dyDescent="0.2">
      <c r="A42" s="63"/>
      <c r="B42" s="64"/>
      <c r="C42" s="65"/>
      <c r="D42" s="18"/>
      <c r="E42" s="18"/>
      <c r="F42" s="18"/>
      <c r="G42" s="66"/>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row>
    <row r="43" spans="1:66" x14ac:dyDescent="0.2">
      <c r="A43" s="63"/>
      <c r="B43" s="64"/>
      <c r="C43" s="65"/>
      <c r="D43" s="18"/>
      <c r="E43" s="18"/>
      <c r="F43" s="18"/>
      <c r="G43" s="66">
        <v>40494</v>
      </c>
      <c r="H43" s="18"/>
      <c r="I43" s="18"/>
      <c r="J43" s="18">
        <v>7467</v>
      </c>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row>
    <row r="44" spans="1:66"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row>
    <row r="45" spans="1:66" x14ac:dyDescent="0.2">
      <c r="A45" s="1"/>
      <c r="B45" s="1"/>
      <c r="C45" s="1"/>
      <c r="D45" s="1"/>
      <c r="E45" s="1"/>
      <c r="F45" s="1"/>
      <c r="G45" s="9">
        <v>55794</v>
      </c>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row>
    <row r="46" spans="1:66" x14ac:dyDescent="0.2">
      <c r="A46" s="1"/>
      <c r="B46" s="1"/>
      <c r="C46" s="1"/>
      <c r="D46" s="1"/>
      <c r="E46" s="1"/>
      <c r="F46" s="1"/>
      <c r="G46" s="1"/>
      <c r="H46" s="1"/>
      <c r="I46" s="1"/>
      <c r="J46" s="2">
        <v>3216</v>
      </c>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row>
    <row r="47" spans="1:66"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row>
    <row r="48" spans="1:66" x14ac:dyDescent="0.2">
      <c r="A48" s="1"/>
      <c r="B48" s="1"/>
      <c r="C48" s="1"/>
      <c r="D48" s="1"/>
      <c r="E48" s="1"/>
      <c r="F48" s="1"/>
      <c r="G48" s="1"/>
      <c r="H48" s="1"/>
      <c r="I48" s="1"/>
      <c r="J48" s="2">
        <v>13132</v>
      </c>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row>
    <row r="49" spans="1:12" x14ac:dyDescent="0.2">
      <c r="A49" s="1"/>
      <c r="B49" s="1"/>
      <c r="C49" s="1"/>
      <c r="D49" s="1"/>
      <c r="E49" s="1"/>
      <c r="F49" s="1"/>
      <c r="G49" s="1"/>
      <c r="H49" s="1"/>
      <c r="I49" s="1"/>
      <c r="J49" s="1"/>
      <c r="K49" s="1"/>
      <c r="L49" s="1"/>
    </row>
    <row r="50" spans="1:12" x14ac:dyDescent="0.2">
      <c r="A50" s="25" t="s">
        <v>53</v>
      </c>
      <c r="B50" s="25"/>
      <c r="C50" s="25"/>
      <c r="D50" s="25"/>
      <c r="E50" s="25"/>
      <c r="F50" s="25"/>
      <c r="G50" s="25"/>
      <c r="H50" s="3"/>
      <c r="I50" s="3"/>
      <c r="J50" s="3"/>
      <c r="K50" s="3"/>
      <c r="L50" s="3"/>
    </row>
    <row r="51" spans="1:12" x14ac:dyDescent="0.2">
      <c r="A51" s="3"/>
      <c r="B51" s="3"/>
      <c r="C51" s="3"/>
      <c r="D51" s="3"/>
      <c r="E51" s="3"/>
      <c r="F51" s="3"/>
      <c r="G51" s="3"/>
      <c r="H51" s="3"/>
      <c r="I51" s="3"/>
      <c r="J51" s="3"/>
      <c r="K51" s="3"/>
      <c r="L51" s="3"/>
    </row>
    <row r="52" spans="1:12" x14ac:dyDescent="0.2">
      <c r="A52" s="3"/>
      <c r="B52" s="3"/>
      <c r="C52" s="3"/>
      <c r="D52" s="3"/>
      <c r="E52" s="3"/>
      <c r="F52" s="3"/>
      <c r="G52" s="3"/>
      <c r="H52" s="3"/>
      <c r="I52" s="3"/>
      <c r="J52" s="3"/>
      <c r="K52" s="3"/>
      <c r="L52" s="3"/>
    </row>
    <row r="53" spans="1:12" x14ac:dyDescent="0.2">
      <c r="A53" s="3"/>
      <c r="B53" s="7" t="s">
        <v>54</v>
      </c>
      <c r="C53" s="3"/>
      <c r="D53" s="3"/>
      <c r="E53" s="3"/>
      <c r="F53" s="3"/>
      <c r="G53" s="3"/>
      <c r="H53" s="3"/>
      <c r="I53" s="3"/>
      <c r="J53" s="3"/>
      <c r="K53" s="3"/>
      <c r="L53" s="3"/>
    </row>
    <row r="54" spans="1:12" x14ac:dyDescent="0.2">
      <c r="A54" s="3" t="s">
        <v>55</v>
      </c>
      <c r="B54" s="3"/>
      <c r="C54" s="3"/>
      <c r="D54" s="3"/>
      <c r="E54" s="3"/>
      <c r="F54" s="3"/>
      <c r="G54" s="3"/>
      <c r="H54" s="3"/>
      <c r="I54" s="3"/>
      <c r="J54" s="3"/>
      <c r="K54" s="3"/>
      <c r="L54" s="3"/>
    </row>
    <row r="55" spans="1:12" x14ac:dyDescent="0.2">
      <c r="A55" s="3" t="s">
        <v>56</v>
      </c>
      <c r="B55" s="3"/>
      <c r="C55" s="3"/>
      <c r="D55" s="3"/>
      <c r="E55" s="25"/>
      <c r="F55" s="25"/>
      <c r="G55" s="25"/>
      <c r="H55" s="25"/>
      <c r="I55" s="3"/>
      <c r="J55" s="25"/>
      <c r="K55" s="25"/>
      <c r="L55" s="3"/>
    </row>
    <row r="56" spans="1:12" x14ac:dyDescent="0.2">
      <c r="A56" s="3" t="s">
        <v>5</v>
      </c>
      <c r="B56" s="26" t="s">
        <v>57</v>
      </c>
      <c r="C56" s="3"/>
      <c r="D56" s="25" t="s">
        <v>58</v>
      </c>
      <c r="E56" s="25"/>
      <c r="F56" s="25"/>
      <c r="G56" s="1"/>
      <c r="H56" s="25"/>
      <c r="I56" s="3"/>
      <c r="J56" s="3"/>
      <c r="K56" s="3"/>
      <c r="L56" s="3"/>
    </row>
    <row r="57" spans="1:12" x14ac:dyDescent="0.2">
      <c r="A57" s="3"/>
      <c r="B57" s="27" t="s">
        <v>59</v>
      </c>
      <c r="C57" s="25" t="s">
        <v>59</v>
      </c>
      <c r="D57" s="25" t="s">
        <v>59</v>
      </c>
      <c r="E57" s="25" t="s">
        <v>59</v>
      </c>
      <c r="F57" s="138" t="s">
        <v>60</v>
      </c>
      <c r="G57" s="25"/>
      <c r="H57" s="1"/>
      <c r="I57" s="3"/>
      <c r="J57" s="25"/>
      <c r="K57" s="1"/>
      <c r="L57" s="3"/>
    </row>
    <row r="58" spans="1:12" x14ac:dyDescent="0.2">
      <c r="A58" s="3" t="s">
        <v>35</v>
      </c>
      <c r="B58" s="28">
        <v>1</v>
      </c>
      <c r="C58" s="136">
        <v>1</v>
      </c>
      <c r="D58" s="136">
        <v>1</v>
      </c>
      <c r="E58" s="136">
        <v>1</v>
      </c>
      <c r="F58" s="137">
        <v>1</v>
      </c>
      <c r="G58" s="29"/>
      <c r="H58" s="1"/>
      <c r="I58" s="3"/>
      <c r="J58" s="3"/>
      <c r="K58" s="1"/>
      <c r="L58" s="1"/>
    </row>
    <row r="59" spans="1:12" x14ac:dyDescent="0.2">
      <c r="A59" s="3" t="s">
        <v>61</v>
      </c>
      <c r="B59" s="28">
        <v>0.73684210526315796</v>
      </c>
      <c r="C59" s="25"/>
      <c r="D59" s="25"/>
      <c r="E59" s="25"/>
      <c r="F59" s="137">
        <v>1</v>
      </c>
      <c r="G59" s="29"/>
      <c r="H59" s="1"/>
      <c r="I59" s="3"/>
      <c r="J59" s="3"/>
      <c r="K59" s="1"/>
      <c r="L59" s="1"/>
    </row>
    <row r="60" spans="1:12" x14ac:dyDescent="0.2">
      <c r="A60" s="3" t="s">
        <v>38</v>
      </c>
      <c r="B60" s="28">
        <v>1.3157894736842106</v>
      </c>
      <c r="C60" s="136">
        <v>2.1849865951742626</v>
      </c>
      <c r="D60" s="136">
        <v>1.9746300211416492</v>
      </c>
      <c r="E60" s="136">
        <v>1.7674418604651163</v>
      </c>
      <c r="F60" s="137">
        <v>2</v>
      </c>
      <c r="G60" s="29"/>
      <c r="H60" s="1"/>
      <c r="I60" s="3"/>
      <c r="J60" s="3"/>
      <c r="K60" s="1"/>
      <c r="L60" s="1"/>
    </row>
    <row r="61" spans="1:12" x14ac:dyDescent="0.2">
      <c r="A61" s="3" t="s">
        <v>62</v>
      </c>
      <c r="B61" s="28">
        <v>1.0526315789473684</v>
      </c>
      <c r="C61" s="25"/>
      <c r="D61" s="25"/>
      <c r="E61" s="25"/>
      <c r="F61" s="137">
        <v>1</v>
      </c>
      <c r="G61" s="29"/>
      <c r="H61" s="1"/>
      <c r="I61" s="3"/>
      <c r="J61" s="3"/>
      <c r="K61" s="1"/>
      <c r="L61" s="1"/>
    </row>
    <row r="62" spans="1:12" x14ac:dyDescent="0.2">
      <c r="A62" s="3" t="s">
        <v>63</v>
      </c>
      <c r="B62" s="28">
        <v>3.0789473684210522</v>
      </c>
      <c r="C62" s="136">
        <v>3.4289544235924931</v>
      </c>
      <c r="D62" s="136">
        <v>3.2642706131078225</v>
      </c>
      <c r="E62" s="25"/>
      <c r="F62" s="137">
        <v>3</v>
      </c>
      <c r="G62" s="29"/>
      <c r="H62" s="1"/>
      <c r="I62" s="3"/>
      <c r="J62" s="3"/>
      <c r="K62" s="1"/>
      <c r="L62" s="1"/>
    </row>
    <row r="63" spans="1:12" x14ac:dyDescent="0.2">
      <c r="A63" s="3" t="s">
        <v>64</v>
      </c>
      <c r="B63" s="28">
        <v>1.9736842105263157</v>
      </c>
      <c r="C63" s="25"/>
      <c r="D63" s="25"/>
      <c r="E63" s="25"/>
      <c r="F63" s="137">
        <v>2</v>
      </c>
      <c r="G63" s="29"/>
      <c r="H63" s="1"/>
      <c r="I63" s="3"/>
      <c r="J63" s="3"/>
      <c r="K63" s="1"/>
      <c r="L63" s="1"/>
    </row>
    <row r="64" spans="1:12" x14ac:dyDescent="0.2">
      <c r="A64" s="3" t="s">
        <v>65</v>
      </c>
      <c r="B64" s="28"/>
      <c r="C64" s="25"/>
      <c r="D64" s="25"/>
      <c r="E64" s="136">
        <v>2.6744186046511627</v>
      </c>
      <c r="F64" s="137">
        <v>3</v>
      </c>
      <c r="G64" s="29"/>
      <c r="H64" s="1"/>
      <c r="I64" s="3"/>
      <c r="J64" s="3"/>
      <c r="K64" s="1"/>
      <c r="L64" s="1"/>
    </row>
    <row r="65" spans="1:10" x14ac:dyDescent="0.2">
      <c r="A65" s="3" t="s">
        <v>44</v>
      </c>
      <c r="B65" s="28">
        <v>1.5263157894736841</v>
      </c>
      <c r="C65" s="25"/>
      <c r="D65" s="25"/>
      <c r="E65" s="25"/>
      <c r="F65" s="137">
        <v>2</v>
      </c>
      <c r="G65" s="29"/>
      <c r="H65" s="1"/>
      <c r="I65" s="3"/>
      <c r="J65" s="3"/>
    </row>
    <row r="66" spans="1:10" x14ac:dyDescent="0.2">
      <c r="A66" s="3" t="s">
        <v>66</v>
      </c>
      <c r="B66" s="28">
        <v>1.263157894736842</v>
      </c>
      <c r="C66" s="136">
        <v>3.5710455764075069</v>
      </c>
      <c r="D66" s="136">
        <v>3.1437632135306557</v>
      </c>
      <c r="E66" s="25"/>
      <c r="F66" s="137">
        <v>3</v>
      </c>
      <c r="G66" s="29"/>
      <c r="H66" s="1"/>
      <c r="I66" s="3"/>
      <c r="J66" s="3"/>
    </row>
    <row r="67" spans="1:10" x14ac:dyDescent="0.2">
      <c r="A67" s="3" t="s">
        <v>67</v>
      </c>
      <c r="B67" s="28">
        <v>3.2105263157894735</v>
      </c>
      <c r="C67" s="25"/>
      <c r="D67" s="25"/>
      <c r="E67" s="25"/>
      <c r="F67" s="137">
        <v>3</v>
      </c>
      <c r="G67" s="29"/>
      <c r="H67" s="1"/>
      <c r="I67" s="3"/>
      <c r="J67" s="3"/>
    </row>
    <row r="68" spans="1:10" x14ac:dyDescent="0.2">
      <c r="A68" s="3" t="s">
        <v>68</v>
      </c>
      <c r="B68" s="28">
        <v>2.6315789473684212</v>
      </c>
      <c r="C68" s="25"/>
      <c r="D68" s="25"/>
      <c r="E68" s="136">
        <v>3.3255813953488369</v>
      </c>
      <c r="F68" s="137">
        <v>3</v>
      </c>
      <c r="G68" s="29"/>
      <c r="H68" s="1"/>
      <c r="I68" s="3"/>
      <c r="J68" s="3"/>
    </row>
    <row r="69" spans="1:10" x14ac:dyDescent="0.2">
      <c r="A69" s="3" t="s">
        <v>50</v>
      </c>
      <c r="B69" s="28">
        <v>48.684210526315788</v>
      </c>
      <c r="C69" s="25"/>
      <c r="D69" s="25"/>
      <c r="E69" s="25"/>
      <c r="F69" s="137">
        <v>49</v>
      </c>
      <c r="G69" s="29"/>
      <c r="H69" s="1"/>
      <c r="I69" s="3"/>
      <c r="J69" s="3"/>
    </row>
    <row r="70" spans="1:10" x14ac:dyDescent="0.2">
      <c r="A70" s="3" t="s">
        <v>69</v>
      </c>
      <c r="B70" s="3"/>
      <c r="C70" s="136">
        <v>3.5710455764075069</v>
      </c>
      <c r="D70" s="136">
        <v>3.3784355179704022</v>
      </c>
      <c r="E70" s="25"/>
      <c r="F70" s="137">
        <v>3</v>
      </c>
      <c r="G70" s="29"/>
      <c r="H70" s="1"/>
      <c r="I70" s="3"/>
      <c r="J70" s="3"/>
    </row>
    <row r="71" spans="1:10" x14ac:dyDescent="0.2">
      <c r="A71" s="3" t="s">
        <v>70</v>
      </c>
      <c r="B71" s="3" t="s">
        <v>71</v>
      </c>
      <c r="C71" s="27"/>
      <c r="D71" s="27"/>
      <c r="E71" s="136">
        <v>8.1395348837209305</v>
      </c>
      <c r="F71" s="137">
        <v>8.1395348837209305</v>
      </c>
      <c r="G71" s="3"/>
      <c r="H71" s="1"/>
      <c r="I71" s="3"/>
      <c r="J71" s="30"/>
    </row>
    <row r="72" spans="1:10" x14ac:dyDescent="0.2">
      <c r="A72" s="10"/>
      <c r="B72" s="19"/>
      <c r="C72" s="2"/>
      <c r="D72" s="1"/>
      <c r="E72" s="1"/>
      <c r="F72" s="1"/>
      <c r="G72" s="1"/>
      <c r="H72" s="1"/>
      <c r="I72" s="1"/>
      <c r="J72" s="1"/>
    </row>
    <row r="73" spans="1:10" x14ac:dyDescent="0.2">
      <c r="A73" s="1"/>
      <c r="B73" s="1"/>
      <c r="C73" s="1"/>
      <c r="D73" s="1"/>
      <c r="E73" s="1"/>
      <c r="F73" s="1"/>
      <c r="G73" s="1"/>
      <c r="H73" s="1"/>
      <c r="I73" s="1"/>
      <c r="J73" s="1"/>
    </row>
  </sheetData>
  <mergeCells count="49">
    <mergeCell ref="B18:C18"/>
    <mergeCell ref="B19:C19"/>
    <mergeCell ref="B20:C20"/>
    <mergeCell ref="A1:F1"/>
    <mergeCell ref="A2:E2"/>
    <mergeCell ref="A3:E3"/>
    <mergeCell ref="A4:E4"/>
    <mergeCell ref="A12:A13"/>
    <mergeCell ref="D15:F15"/>
    <mergeCell ref="D14:F14"/>
    <mergeCell ref="BI15:BK15"/>
    <mergeCell ref="BL15:BN15"/>
    <mergeCell ref="AQ15:AS15"/>
    <mergeCell ref="AT15:AV15"/>
    <mergeCell ref="AW15:AY15"/>
    <mergeCell ref="AZ15:BB15"/>
    <mergeCell ref="BF15:BH15"/>
    <mergeCell ref="AE15:AG15"/>
    <mergeCell ref="AH15:AJ15"/>
    <mergeCell ref="AK15:AM15"/>
    <mergeCell ref="AN15:AP15"/>
    <mergeCell ref="G14:I14"/>
    <mergeCell ref="J14:L14"/>
    <mergeCell ref="M14:O14"/>
    <mergeCell ref="P14:R14"/>
    <mergeCell ref="BC15:BE15"/>
    <mergeCell ref="S15:U15"/>
    <mergeCell ref="V15:X15"/>
    <mergeCell ref="Y15:AA15"/>
    <mergeCell ref="AB15:AD15"/>
    <mergeCell ref="G15:I15"/>
    <mergeCell ref="J15:L15"/>
    <mergeCell ref="M15:O15"/>
    <mergeCell ref="P15:R15"/>
    <mergeCell ref="AE14:AG14"/>
    <mergeCell ref="AH14:AJ14"/>
    <mergeCell ref="AK14:AM14"/>
    <mergeCell ref="AN14:AP14"/>
    <mergeCell ref="S14:U14"/>
    <mergeCell ref="V14:X14"/>
    <mergeCell ref="Y14:AA14"/>
    <mergeCell ref="AB14:AD14"/>
    <mergeCell ref="BC14:BE14"/>
    <mergeCell ref="BF14:BH14"/>
    <mergeCell ref="BI14:BK14"/>
    <mergeCell ref="AQ14:AS14"/>
    <mergeCell ref="AT14:AV14"/>
    <mergeCell ref="AW14:AY14"/>
    <mergeCell ref="AZ14:BB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3"/>
  <sheetViews>
    <sheetView workbookViewId="0">
      <selection activeCell="J29" sqref="J29"/>
    </sheetView>
  </sheetViews>
  <sheetFormatPr defaultColWidth="7.625" defaultRowHeight="14.25" x14ac:dyDescent="0.2"/>
  <cols>
    <col min="1" max="1" width="5.875" style="209" customWidth="1"/>
    <col min="2" max="2" width="6.25" style="209" customWidth="1"/>
    <col min="3" max="5" width="12" style="209" customWidth="1"/>
    <col min="6" max="6" width="15.125" style="209" customWidth="1"/>
    <col min="7" max="7" width="12" style="209" customWidth="1"/>
    <col min="8" max="8" width="14.375" style="209" customWidth="1"/>
    <col min="9" max="9" width="12" style="209" customWidth="1"/>
    <col min="10" max="16384" width="7.625" style="209"/>
  </cols>
  <sheetData>
    <row r="1" spans="1:8" x14ac:dyDescent="0.2">
      <c r="G1" s="210" t="s">
        <v>72</v>
      </c>
      <c r="H1" s="211" t="str">
        <f>CASENUMBER</f>
        <v>EB-2014-0115</v>
      </c>
    </row>
    <row r="2" spans="1:8" x14ac:dyDescent="0.2">
      <c r="G2" s="210" t="s">
        <v>74</v>
      </c>
      <c r="H2" s="212"/>
    </row>
    <row r="3" spans="1:8" x14ac:dyDescent="0.2">
      <c r="G3" s="210" t="s">
        <v>75</v>
      </c>
      <c r="H3" s="212"/>
    </row>
    <row r="4" spans="1:8" x14ac:dyDescent="0.2">
      <c r="G4" s="210" t="s">
        <v>76</v>
      </c>
      <c r="H4" s="212"/>
    </row>
    <row r="5" spans="1:8" x14ac:dyDescent="0.2">
      <c r="G5" s="210" t="s">
        <v>77</v>
      </c>
      <c r="H5" s="211"/>
    </row>
    <row r="6" spans="1:8" x14ac:dyDescent="0.2">
      <c r="G6" s="210"/>
    </row>
    <row r="7" spans="1:8" x14ac:dyDescent="0.2">
      <c r="G7" s="210" t="s">
        <v>78</v>
      </c>
      <c r="H7" s="211"/>
    </row>
    <row r="9" spans="1:8" ht="18" x14ac:dyDescent="0.25">
      <c r="A9" s="213" t="s">
        <v>94</v>
      </c>
      <c r="B9" s="213"/>
      <c r="C9" s="213"/>
      <c r="D9" s="213"/>
      <c r="E9" s="213"/>
      <c r="F9" s="213"/>
      <c r="G9" s="213"/>
      <c r="H9" s="213"/>
    </row>
    <row r="10" spans="1:8" ht="18" x14ac:dyDescent="0.25">
      <c r="A10" s="213" t="s">
        <v>95</v>
      </c>
      <c r="B10" s="213"/>
      <c r="C10" s="213"/>
      <c r="D10" s="213"/>
      <c r="E10" s="213"/>
      <c r="F10" s="213"/>
      <c r="G10" s="213"/>
      <c r="H10" s="213"/>
    </row>
    <row r="12" spans="1:8" ht="51" x14ac:dyDescent="0.2">
      <c r="A12" s="198" t="s">
        <v>96</v>
      </c>
      <c r="B12" s="199" t="s">
        <v>97</v>
      </c>
      <c r="C12" s="200" t="s">
        <v>98</v>
      </c>
      <c r="D12" s="200" t="s">
        <v>99</v>
      </c>
      <c r="E12" s="200" t="s">
        <v>100</v>
      </c>
      <c r="F12" s="200" t="s">
        <v>101</v>
      </c>
      <c r="G12" s="200" t="s">
        <v>102</v>
      </c>
      <c r="H12" s="201" t="s">
        <v>103</v>
      </c>
    </row>
    <row r="13" spans="1:8" x14ac:dyDescent="0.2">
      <c r="A13" s="202"/>
      <c r="B13" s="203"/>
      <c r="C13" s="203" t="s">
        <v>104</v>
      </c>
      <c r="D13" s="203" t="s">
        <v>105</v>
      </c>
      <c r="E13" s="203" t="s">
        <v>106</v>
      </c>
      <c r="F13" s="203" t="s">
        <v>107</v>
      </c>
      <c r="G13" s="203" t="s">
        <v>108</v>
      </c>
      <c r="H13" s="204" t="s">
        <v>109</v>
      </c>
    </row>
    <row r="14" spans="1:8" x14ac:dyDescent="0.2">
      <c r="A14" s="214">
        <v>2006</v>
      </c>
      <c r="B14" s="215"/>
      <c r="C14" s="205"/>
      <c r="D14" s="205"/>
      <c r="E14" s="205"/>
      <c r="F14" s="205">
        <f t="shared" ref="F14:F22" si="0">C14-D14-E14</f>
        <v>0</v>
      </c>
      <c r="G14" s="205"/>
      <c r="H14" s="206">
        <f t="shared" ref="H14:H22" si="1">F14-G14</f>
        <v>0</v>
      </c>
    </row>
    <row r="15" spans="1:8" x14ac:dyDescent="0.2">
      <c r="A15" s="214">
        <v>2007</v>
      </c>
      <c r="B15" s="215"/>
      <c r="C15" s="205">
        <v>2487</v>
      </c>
      <c r="D15" s="205"/>
      <c r="E15" s="205"/>
      <c r="F15" s="205">
        <f t="shared" si="0"/>
        <v>2487</v>
      </c>
      <c r="G15" s="205"/>
      <c r="H15" s="206">
        <f t="shared" si="1"/>
        <v>2487</v>
      </c>
    </row>
    <row r="16" spans="1:8" x14ac:dyDescent="0.2">
      <c r="A16" s="214">
        <v>2008</v>
      </c>
      <c r="B16" s="215"/>
      <c r="C16" s="205">
        <v>2487</v>
      </c>
      <c r="D16" s="205"/>
      <c r="E16" s="205"/>
      <c r="F16" s="205">
        <f t="shared" si="0"/>
        <v>2487</v>
      </c>
      <c r="G16" s="205">
        <v>2624</v>
      </c>
      <c r="H16" s="206">
        <f t="shared" si="1"/>
        <v>-137</v>
      </c>
    </row>
    <row r="17" spans="1:8" x14ac:dyDescent="0.2">
      <c r="A17" s="214">
        <v>2009</v>
      </c>
      <c r="B17" s="215"/>
      <c r="C17" s="205">
        <v>3885280</v>
      </c>
      <c r="D17" s="205">
        <v>1627605</v>
      </c>
      <c r="E17" s="205"/>
      <c r="F17" s="205">
        <f t="shared" si="0"/>
        <v>2257675</v>
      </c>
      <c r="G17" s="205">
        <v>26166</v>
      </c>
      <c r="H17" s="206">
        <f t="shared" si="1"/>
        <v>2231509</v>
      </c>
    </row>
    <row r="18" spans="1:8" x14ac:dyDescent="0.2">
      <c r="A18" s="214">
        <v>2010</v>
      </c>
      <c r="B18" s="215"/>
      <c r="C18" s="205">
        <v>8361043</v>
      </c>
      <c r="D18" s="205">
        <v>3831959</v>
      </c>
      <c r="E18" s="205"/>
      <c r="F18" s="205">
        <f t="shared" si="0"/>
        <v>4529084</v>
      </c>
      <c r="G18" s="205">
        <v>68190</v>
      </c>
      <c r="H18" s="206">
        <f t="shared" si="1"/>
        <v>4460894</v>
      </c>
    </row>
    <row r="19" spans="1:8" x14ac:dyDescent="0.2">
      <c r="A19" s="216" t="s">
        <v>110</v>
      </c>
      <c r="B19" s="215"/>
      <c r="C19" s="205">
        <v>8416634</v>
      </c>
      <c r="D19" s="205">
        <v>3757213</v>
      </c>
      <c r="E19" s="205"/>
      <c r="F19" s="205">
        <f t="shared" si="0"/>
        <v>4659421</v>
      </c>
      <c r="G19" s="205">
        <v>73627</v>
      </c>
      <c r="H19" s="206">
        <f t="shared" si="1"/>
        <v>4585794</v>
      </c>
    </row>
    <row r="20" spans="1:8" x14ac:dyDescent="0.2">
      <c r="A20" s="214">
        <v>2011</v>
      </c>
      <c r="B20" s="217"/>
      <c r="C20" s="218"/>
      <c r="D20" s="218"/>
      <c r="E20" s="218"/>
      <c r="F20" s="205"/>
      <c r="G20" s="218"/>
      <c r="H20" s="206"/>
    </row>
    <row r="21" spans="1:8" x14ac:dyDescent="0.2">
      <c r="A21" s="219">
        <v>2012</v>
      </c>
      <c r="B21" s="217"/>
      <c r="C21" s="218"/>
      <c r="D21" s="218"/>
      <c r="E21" s="218"/>
      <c r="F21" s="205"/>
      <c r="G21" s="218"/>
      <c r="H21" s="206"/>
    </row>
    <row r="22" spans="1:8" ht="15" thickBot="1" x14ac:dyDescent="0.25">
      <c r="A22" s="220">
        <v>2013</v>
      </c>
      <c r="B22" s="221" t="s">
        <v>111</v>
      </c>
      <c r="C22" s="207"/>
      <c r="D22" s="207"/>
      <c r="E22" s="207"/>
      <c r="F22" s="207">
        <f t="shared" si="0"/>
        <v>0</v>
      </c>
      <c r="G22" s="207"/>
      <c r="H22" s="208">
        <f t="shared" si="1"/>
        <v>0</v>
      </c>
    </row>
    <row r="23" spans="1:8" x14ac:dyDescent="0.2">
      <c r="D23" s="222"/>
    </row>
    <row r="24" spans="1:8" x14ac:dyDescent="0.2">
      <c r="A24" s="223" t="s">
        <v>112</v>
      </c>
      <c r="D24" s="222"/>
    </row>
    <row r="25" spans="1:8" x14ac:dyDescent="0.2">
      <c r="A25" s="223"/>
    </row>
    <row r="26" spans="1:8" x14ac:dyDescent="0.2">
      <c r="A26" s="209" t="s">
        <v>111</v>
      </c>
      <c r="B26" s="224" t="s">
        <v>113</v>
      </c>
      <c r="C26" s="224"/>
      <c r="D26" s="224"/>
      <c r="E26" s="224"/>
      <c r="F26" s="224"/>
      <c r="G26" s="224"/>
    </row>
    <row r="28" spans="1:8" ht="12.75" customHeight="1" x14ac:dyDescent="0.2">
      <c r="A28" s="225" t="s">
        <v>114</v>
      </c>
      <c r="B28" s="225"/>
      <c r="C28" s="225"/>
      <c r="D28" s="225"/>
      <c r="E28" s="225"/>
      <c r="F28" s="225"/>
      <c r="G28" s="225"/>
      <c r="H28" s="225"/>
    </row>
    <row r="29" spans="1:8" x14ac:dyDescent="0.2">
      <c r="A29" s="225"/>
      <c r="B29" s="225"/>
      <c r="C29" s="225"/>
      <c r="D29" s="225"/>
      <c r="E29" s="225"/>
      <c r="F29" s="225"/>
      <c r="G29" s="225"/>
      <c r="H29" s="225"/>
    </row>
    <row r="30" spans="1:8" x14ac:dyDescent="0.2">
      <c r="A30" s="225"/>
      <c r="B30" s="225"/>
      <c r="C30" s="225"/>
      <c r="D30" s="225"/>
      <c r="E30" s="225"/>
      <c r="F30" s="225"/>
      <c r="G30" s="225"/>
      <c r="H30" s="225"/>
    </row>
    <row r="31" spans="1:8" x14ac:dyDescent="0.2">
      <c r="A31" s="225"/>
      <c r="B31" s="225"/>
      <c r="C31" s="225"/>
      <c r="D31" s="225"/>
      <c r="E31" s="225"/>
      <c r="F31" s="225"/>
      <c r="G31" s="225"/>
      <c r="H31" s="225"/>
    </row>
    <row r="33" spans="1:8" ht="12.75" customHeight="1" x14ac:dyDescent="0.2">
      <c r="A33" s="226" t="s">
        <v>115</v>
      </c>
      <c r="B33" s="226"/>
      <c r="C33" s="226"/>
      <c r="D33" s="226"/>
      <c r="E33" s="226"/>
      <c r="F33" s="226"/>
      <c r="G33" s="226"/>
      <c r="H33" s="226"/>
    </row>
    <row r="34" spans="1:8" x14ac:dyDescent="0.2">
      <c r="A34" s="226"/>
      <c r="B34" s="226"/>
      <c r="C34" s="226"/>
      <c r="D34" s="226"/>
      <c r="E34" s="226"/>
      <c r="F34" s="226"/>
      <c r="G34" s="226"/>
      <c r="H34" s="226"/>
    </row>
    <row r="36" spans="1:8" ht="12.75" customHeight="1" x14ac:dyDescent="0.2">
      <c r="A36" s="227">
        <v>1</v>
      </c>
      <c r="B36" s="228" t="s">
        <v>116</v>
      </c>
      <c r="C36" s="228"/>
      <c r="D36" s="228"/>
      <c r="E36" s="228"/>
      <c r="F36" s="228"/>
      <c r="G36" s="228"/>
      <c r="H36" s="228"/>
    </row>
    <row r="37" spans="1:8" x14ac:dyDescent="0.2">
      <c r="B37" s="228"/>
      <c r="C37" s="228"/>
      <c r="D37" s="228"/>
      <c r="E37" s="228"/>
      <c r="F37" s="228"/>
      <c r="G37" s="228"/>
      <c r="H37" s="228"/>
    </row>
    <row r="39" spans="1:8" ht="12.75" customHeight="1" x14ac:dyDescent="0.2">
      <c r="A39" s="227">
        <v>2</v>
      </c>
      <c r="B39" s="229" t="s">
        <v>117</v>
      </c>
      <c r="C39" s="229"/>
      <c r="D39" s="229"/>
      <c r="E39" s="229"/>
      <c r="F39" s="229"/>
      <c r="G39" s="229"/>
      <c r="H39" s="229"/>
    </row>
    <row r="40" spans="1:8" x14ac:dyDescent="0.2">
      <c r="B40" s="229"/>
      <c r="C40" s="229"/>
      <c r="D40" s="229"/>
      <c r="E40" s="229"/>
      <c r="F40" s="229"/>
      <c r="G40" s="229"/>
      <c r="H40" s="229"/>
    </row>
    <row r="41" spans="1:8" x14ac:dyDescent="0.2">
      <c r="B41" s="229"/>
      <c r="C41" s="229"/>
      <c r="D41" s="229"/>
      <c r="E41" s="229"/>
      <c r="F41" s="229"/>
      <c r="G41" s="229"/>
      <c r="H41" s="229"/>
    </row>
    <row r="43" spans="1:8" ht="12.75" customHeight="1" x14ac:dyDescent="0.2">
      <c r="A43" s="227">
        <v>3</v>
      </c>
      <c r="B43" s="228" t="s">
        <v>118</v>
      </c>
      <c r="C43" s="228"/>
      <c r="D43" s="228"/>
      <c r="E43" s="228"/>
      <c r="F43" s="228"/>
      <c r="G43" s="228"/>
      <c r="H43" s="228"/>
    </row>
    <row r="44" spans="1:8" x14ac:dyDescent="0.2">
      <c r="B44" s="228"/>
      <c r="C44" s="228"/>
      <c r="D44" s="228"/>
      <c r="E44" s="228"/>
      <c r="F44" s="228"/>
      <c r="G44" s="228"/>
      <c r="H44" s="228"/>
    </row>
    <row r="45" spans="1:8" x14ac:dyDescent="0.2">
      <c r="B45" s="228"/>
      <c r="C45" s="228"/>
      <c r="D45" s="228"/>
      <c r="E45" s="228"/>
      <c r="F45" s="228"/>
      <c r="G45" s="228"/>
      <c r="H45" s="228"/>
    </row>
    <row r="46" spans="1:8" x14ac:dyDescent="0.2">
      <c r="B46" s="228"/>
      <c r="C46" s="228"/>
      <c r="D46" s="228"/>
      <c r="E46" s="228"/>
      <c r="F46" s="228"/>
      <c r="G46" s="228"/>
      <c r="H46" s="228"/>
    </row>
    <row r="48" spans="1:8" ht="12.75" customHeight="1" x14ac:dyDescent="0.2">
      <c r="B48" s="228" t="s">
        <v>119</v>
      </c>
      <c r="C48" s="228"/>
      <c r="D48" s="228"/>
      <c r="E48" s="228"/>
      <c r="F48" s="228"/>
      <c r="G48" s="228"/>
      <c r="H48" s="228"/>
    </row>
    <row r="49" spans="2:8" x14ac:dyDescent="0.2">
      <c r="B49" s="228"/>
      <c r="C49" s="228"/>
      <c r="D49" s="228"/>
      <c r="E49" s="228"/>
      <c r="F49" s="228"/>
      <c r="G49" s="228"/>
      <c r="H49" s="228"/>
    </row>
    <row r="50" spans="2:8" x14ac:dyDescent="0.2">
      <c r="B50" s="228"/>
      <c r="C50" s="228"/>
      <c r="D50" s="228"/>
      <c r="E50" s="228"/>
      <c r="F50" s="228"/>
      <c r="G50" s="228"/>
      <c r="H50" s="228"/>
    </row>
    <row r="51" spans="2:8" x14ac:dyDescent="0.2">
      <c r="B51" s="228"/>
      <c r="C51" s="228"/>
      <c r="D51" s="228"/>
      <c r="E51" s="228"/>
      <c r="F51" s="228"/>
      <c r="G51" s="228"/>
      <c r="H51" s="228"/>
    </row>
    <row r="53" spans="2:8" ht="12.75" customHeight="1" x14ac:dyDescent="0.2">
      <c r="B53" s="209" t="s">
        <v>120</v>
      </c>
      <c r="C53" s="228" t="s">
        <v>121</v>
      </c>
      <c r="D53" s="228"/>
      <c r="E53" s="228"/>
      <c r="F53" s="228"/>
      <c r="G53" s="228"/>
      <c r="H53" s="228"/>
    </row>
    <row r="54" spans="2:8" x14ac:dyDescent="0.2">
      <c r="C54" s="228"/>
      <c r="D54" s="228"/>
      <c r="E54" s="228"/>
      <c r="F54" s="228"/>
      <c r="G54" s="228"/>
      <c r="H54" s="228"/>
    </row>
    <row r="56" spans="2:8" ht="12.75" customHeight="1" x14ac:dyDescent="0.2">
      <c r="B56" s="209" t="s">
        <v>122</v>
      </c>
      <c r="C56" s="225" t="s">
        <v>123</v>
      </c>
      <c r="D56" s="225"/>
      <c r="E56" s="225"/>
      <c r="F56" s="225"/>
      <c r="G56" s="225"/>
      <c r="H56" s="225"/>
    </row>
    <row r="57" spans="2:8" x14ac:dyDescent="0.2">
      <c r="C57" s="225"/>
      <c r="D57" s="225"/>
      <c r="E57" s="225"/>
      <c r="F57" s="225"/>
      <c r="G57" s="225"/>
      <c r="H57" s="225"/>
    </row>
    <row r="58" spans="2:8" x14ac:dyDescent="0.2">
      <c r="C58" s="225"/>
      <c r="D58" s="225"/>
      <c r="E58" s="225"/>
      <c r="F58" s="225"/>
      <c r="G58" s="225"/>
      <c r="H58" s="225"/>
    </row>
    <row r="59" spans="2:8" x14ac:dyDescent="0.2">
      <c r="C59" s="225"/>
      <c r="D59" s="225"/>
      <c r="E59" s="225"/>
      <c r="F59" s="225"/>
      <c r="G59" s="225"/>
      <c r="H59" s="225"/>
    </row>
    <row r="61" spans="2:8" ht="12.75" customHeight="1" x14ac:dyDescent="0.2">
      <c r="B61" s="209" t="s">
        <v>124</v>
      </c>
      <c r="C61" s="225" t="s">
        <v>125</v>
      </c>
      <c r="D61" s="225"/>
      <c r="E61" s="225"/>
      <c r="F61" s="225"/>
      <c r="G61" s="225"/>
      <c r="H61" s="225"/>
    </row>
    <row r="62" spans="2:8" x14ac:dyDescent="0.2">
      <c r="C62" s="225"/>
      <c r="D62" s="225"/>
      <c r="E62" s="225"/>
      <c r="F62" s="225"/>
      <c r="G62" s="225"/>
      <c r="H62" s="225"/>
    </row>
    <row r="63" spans="2:8" x14ac:dyDescent="0.2">
      <c r="C63" s="225"/>
      <c r="D63" s="225"/>
      <c r="E63" s="225"/>
      <c r="F63" s="225"/>
      <c r="G63" s="225"/>
      <c r="H63" s="225"/>
    </row>
    <row r="65" spans="1:8" ht="12.75" customHeight="1" x14ac:dyDescent="0.2">
      <c r="A65" s="226" t="s">
        <v>126</v>
      </c>
      <c r="B65" s="226"/>
      <c r="C65" s="226"/>
      <c r="D65" s="226"/>
      <c r="E65" s="226"/>
      <c r="F65" s="226"/>
      <c r="G65" s="226"/>
      <c r="H65" s="226"/>
    </row>
    <row r="66" spans="1:8" x14ac:dyDescent="0.2">
      <c r="A66" s="226"/>
      <c r="B66" s="226"/>
      <c r="C66" s="226"/>
      <c r="D66" s="226"/>
      <c r="E66" s="226"/>
      <c r="F66" s="226"/>
      <c r="G66" s="226"/>
      <c r="H66" s="226"/>
    </row>
    <row r="68" spans="1:8" ht="12.75" customHeight="1" x14ac:dyDescent="0.2">
      <c r="A68" s="227">
        <v>1</v>
      </c>
      <c r="B68" s="228" t="s">
        <v>116</v>
      </c>
      <c r="C68" s="228"/>
      <c r="D68" s="228"/>
      <c r="E68" s="228"/>
      <c r="F68" s="228"/>
      <c r="G68" s="228"/>
      <c r="H68" s="228"/>
    </row>
    <row r="69" spans="1:8" x14ac:dyDescent="0.2">
      <c r="A69" s="227"/>
      <c r="B69" s="228"/>
      <c r="C69" s="228"/>
      <c r="D69" s="228"/>
      <c r="E69" s="228"/>
      <c r="F69" s="228"/>
      <c r="G69" s="228"/>
      <c r="H69" s="228"/>
    </row>
    <row r="70" spans="1:8" x14ac:dyDescent="0.2">
      <c r="A70" s="227"/>
    </row>
    <row r="71" spans="1:8" ht="12.75" customHeight="1" x14ac:dyDescent="0.2">
      <c r="A71" s="227">
        <v>2</v>
      </c>
      <c r="B71" s="230" t="s">
        <v>127</v>
      </c>
      <c r="C71" s="230"/>
      <c r="D71" s="230"/>
      <c r="E71" s="230"/>
      <c r="F71" s="230"/>
      <c r="G71" s="230"/>
      <c r="H71" s="230"/>
    </row>
    <row r="72" spans="1:8" x14ac:dyDescent="0.2">
      <c r="A72" s="227"/>
      <c r="B72" s="230"/>
      <c r="C72" s="230"/>
      <c r="D72" s="230"/>
      <c r="E72" s="230"/>
      <c r="F72" s="230"/>
      <c r="G72" s="230"/>
      <c r="H72" s="230"/>
    </row>
    <row r="73" spans="1:8" x14ac:dyDescent="0.2">
      <c r="A73" s="227"/>
      <c r="B73" s="230"/>
      <c r="C73" s="230"/>
      <c r="D73" s="230"/>
      <c r="E73" s="230"/>
      <c r="F73" s="230"/>
      <c r="G73" s="230"/>
      <c r="H73" s="230"/>
    </row>
    <row r="74" spans="1:8" x14ac:dyDescent="0.2">
      <c r="A74" s="227"/>
      <c r="B74" s="231"/>
      <c r="C74" s="231"/>
      <c r="D74" s="231"/>
      <c r="E74" s="231"/>
      <c r="F74" s="231"/>
      <c r="G74" s="231"/>
      <c r="H74" s="231"/>
    </row>
    <row r="75" spans="1:8" ht="12.75" customHeight="1" x14ac:dyDescent="0.2">
      <c r="A75" s="227">
        <v>3</v>
      </c>
      <c r="B75" s="228" t="s">
        <v>128</v>
      </c>
      <c r="C75" s="228"/>
      <c r="D75" s="228"/>
      <c r="E75" s="228"/>
      <c r="F75" s="228"/>
      <c r="G75" s="228"/>
      <c r="H75" s="228"/>
    </row>
    <row r="76" spans="1:8" x14ac:dyDescent="0.2">
      <c r="A76" s="227"/>
      <c r="B76" s="228"/>
      <c r="C76" s="228"/>
      <c r="D76" s="228"/>
      <c r="E76" s="228"/>
      <c r="F76" s="228"/>
      <c r="G76" s="228"/>
      <c r="H76" s="228"/>
    </row>
    <row r="77" spans="1:8" x14ac:dyDescent="0.2">
      <c r="A77" s="227"/>
      <c r="B77" s="228"/>
      <c r="C77" s="228"/>
      <c r="D77" s="228"/>
      <c r="E77" s="228"/>
      <c r="F77" s="228"/>
      <c r="G77" s="228"/>
      <c r="H77" s="228"/>
    </row>
    <row r="78" spans="1:8" x14ac:dyDescent="0.2">
      <c r="A78" s="227"/>
    </row>
    <row r="79" spans="1:8" ht="12.75" customHeight="1" x14ac:dyDescent="0.2">
      <c r="A79" s="227">
        <v>4</v>
      </c>
      <c r="B79" s="228" t="s">
        <v>129</v>
      </c>
      <c r="C79" s="228"/>
      <c r="D79" s="228"/>
      <c r="E79" s="228"/>
      <c r="F79" s="228"/>
      <c r="G79" s="228"/>
      <c r="H79" s="228"/>
    </row>
    <row r="80" spans="1:8" x14ac:dyDescent="0.2">
      <c r="A80" s="227"/>
      <c r="B80" s="228"/>
      <c r="C80" s="228"/>
      <c r="D80" s="228"/>
      <c r="E80" s="228"/>
      <c r="F80" s="228"/>
      <c r="G80" s="228"/>
      <c r="H80" s="228"/>
    </row>
    <row r="81" spans="1:8" x14ac:dyDescent="0.2">
      <c r="A81" s="227"/>
      <c r="B81" s="228"/>
      <c r="C81" s="228"/>
      <c r="D81" s="228"/>
      <c r="E81" s="228"/>
      <c r="F81" s="228"/>
      <c r="G81" s="228"/>
      <c r="H81" s="228"/>
    </row>
    <row r="82" spans="1:8" x14ac:dyDescent="0.2">
      <c r="A82" s="227"/>
    </row>
    <row r="83" spans="1:8" ht="12.75" customHeight="1" x14ac:dyDescent="0.2">
      <c r="A83" s="227">
        <v>5</v>
      </c>
      <c r="B83" s="228" t="s">
        <v>130</v>
      </c>
      <c r="C83" s="228"/>
      <c r="D83" s="228"/>
      <c r="E83" s="228"/>
      <c r="F83" s="228"/>
      <c r="G83" s="228"/>
      <c r="H83" s="228"/>
    </row>
    <row r="84" spans="1:8" x14ac:dyDescent="0.2">
      <c r="A84" s="227"/>
      <c r="B84" s="228"/>
      <c r="C84" s="228"/>
      <c r="D84" s="228"/>
      <c r="E84" s="228"/>
      <c r="F84" s="228"/>
      <c r="G84" s="228"/>
      <c r="H84" s="228"/>
    </row>
    <row r="85" spans="1:8" x14ac:dyDescent="0.2">
      <c r="A85" s="227"/>
      <c r="B85" s="228"/>
      <c r="C85" s="228"/>
      <c r="D85" s="228"/>
      <c r="E85" s="228"/>
      <c r="F85" s="228"/>
      <c r="G85" s="228"/>
      <c r="H85" s="228"/>
    </row>
    <row r="86" spans="1:8" x14ac:dyDescent="0.2">
      <c r="A86" s="227"/>
    </row>
    <row r="87" spans="1:8" ht="12.75" customHeight="1" x14ac:dyDescent="0.2">
      <c r="A87" s="227">
        <v>6</v>
      </c>
      <c r="B87" s="228" t="s">
        <v>131</v>
      </c>
      <c r="C87" s="228"/>
      <c r="D87" s="228"/>
      <c r="E87" s="228"/>
      <c r="F87" s="228"/>
      <c r="G87" s="228"/>
      <c r="H87" s="228"/>
    </row>
    <row r="88" spans="1:8" x14ac:dyDescent="0.2">
      <c r="A88" s="227"/>
      <c r="B88" s="228"/>
      <c r="C88" s="228"/>
      <c r="D88" s="228"/>
      <c r="E88" s="228"/>
      <c r="F88" s="228"/>
      <c r="G88" s="228"/>
      <c r="H88" s="228"/>
    </row>
    <row r="89" spans="1:8" ht="25.5" customHeight="1" x14ac:dyDescent="0.2"/>
    <row r="90" spans="1:8" ht="12.75" customHeight="1" x14ac:dyDescent="0.2">
      <c r="A90" s="232" t="s">
        <v>132</v>
      </c>
      <c r="B90" s="232"/>
      <c r="C90" s="232"/>
      <c r="D90" s="232"/>
      <c r="E90" s="232"/>
      <c r="F90" s="232"/>
      <c r="G90" s="232"/>
      <c r="H90" s="232"/>
    </row>
    <row r="91" spans="1:8" x14ac:dyDescent="0.2">
      <c r="A91" s="232"/>
      <c r="B91" s="232"/>
      <c r="C91" s="232"/>
      <c r="D91" s="232"/>
      <c r="E91" s="232"/>
      <c r="F91" s="232"/>
      <c r="G91" s="232"/>
      <c r="H91" s="232"/>
    </row>
    <row r="92" spans="1:8" x14ac:dyDescent="0.2">
      <c r="A92" s="232"/>
      <c r="B92" s="232"/>
      <c r="C92" s="232"/>
      <c r="D92" s="232"/>
      <c r="E92" s="232"/>
      <c r="F92" s="232"/>
      <c r="G92" s="232"/>
      <c r="H92" s="232"/>
    </row>
    <row r="93" spans="1:8" x14ac:dyDescent="0.2">
      <c r="A93" s="232"/>
      <c r="B93" s="232"/>
      <c r="C93" s="232"/>
      <c r="D93" s="232"/>
      <c r="E93" s="232"/>
      <c r="F93" s="232"/>
      <c r="G93" s="232"/>
      <c r="H93" s="232"/>
    </row>
  </sheetData>
  <mergeCells count="19">
    <mergeCell ref="A90:H93"/>
    <mergeCell ref="B68:H69"/>
    <mergeCell ref="B71:H73"/>
    <mergeCell ref="B75:H77"/>
    <mergeCell ref="B79:H81"/>
    <mergeCell ref="B83:H85"/>
    <mergeCell ref="B87:H88"/>
    <mergeCell ref="B43:H46"/>
    <mergeCell ref="B48:H51"/>
    <mergeCell ref="C53:H54"/>
    <mergeCell ref="C56:H59"/>
    <mergeCell ref="C61:H63"/>
    <mergeCell ref="A65:H66"/>
    <mergeCell ref="A9:H9"/>
    <mergeCell ref="A10:H10"/>
    <mergeCell ref="A28:H31"/>
    <mergeCell ref="A33:H34"/>
    <mergeCell ref="B36:H37"/>
    <mergeCell ref="B39:H4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tabSelected="1" workbookViewId="0">
      <selection activeCell="I26" sqref="I26"/>
    </sheetView>
  </sheetViews>
  <sheetFormatPr defaultRowHeight="14.25" x14ac:dyDescent="0.2"/>
  <cols>
    <col min="1" max="1" width="25.375" bestFit="1" customWidth="1"/>
    <col min="2" max="2" width="11.75" bestFit="1" customWidth="1"/>
    <col min="3" max="3" width="13.125" style="188" bestFit="1" customWidth="1"/>
    <col min="4" max="4" width="7" bestFit="1" customWidth="1"/>
    <col min="5" max="5" width="9.25" bestFit="1" customWidth="1"/>
    <col min="6" max="6" width="8.625" customWidth="1"/>
    <col min="7" max="7" width="6.625" bestFit="1" customWidth="1"/>
    <col min="8" max="8" width="10.125" bestFit="1" customWidth="1"/>
    <col min="9" max="9" width="10.625" bestFit="1" customWidth="1"/>
  </cols>
  <sheetData>
    <row r="1" spans="1:14" x14ac:dyDescent="0.2">
      <c r="A1" s="159"/>
      <c r="B1" s="160"/>
      <c r="C1" s="159"/>
      <c r="D1" s="160"/>
      <c r="E1" s="160"/>
      <c r="F1" s="161"/>
      <c r="G1" s="160"/>
      <c r="H1" s="162" t="s">
        <v>72</v>
      </c>
      <c r="I1" s="163" t="s">
        <v>73</v>
      </c>
    </row>
    <row r="2" spans="1:14" x14ac:dyDescent="0.2">
      <c r="A2" s="159"/>
      <c r="B2" s="160"/>
      <c r="C2" s="159"/>
      <c r="D2" s="160"/>
      <c r="E2" s="160"/>
      <c r="F2" s="161"/>
      <c r="G2" s="160"/>
      <c r="H2" s="162" t="s">
        <v>74</v>
      </c>
      <c r="I2" s="164"/>
    </row>
    <row r="3" spans="1:14" x14ac:dyDescent="0.2">
      <c r="A3" s="159"/>
      <c r="B3" s="160"/>
      <c r="C3" s="159"/>
      <c r="D3" s="160"/>
      <c r="E3" s="160"/>
      <c r="F3" s="161"/>
      <c r="G3" s="160"/>
      <c r="H3" s="162" t="s">
        <v>75</v>
      </c>
      <c r="I3" s="164"/>
    </row>
    <row r="4" spans="1:14" x14ac:dyDescent="0.2">
      <c r="A4" s="159"/>
      <c r="B4" s="160"/>
      <c r="C4" s="159"/>
      <c r="D4" s="160"/>
      <c r="E4" s="160"/>
      <c r="F4" s="161"/>
      <c r="G4" s="160"/>
      <c r="H4" s="162" t="s">
        <v>76</v>
      </c>
      <c r="I4" s="164"/>
    </row>
    <row r="5" spans="1:14" x14ac:dyDescent="0.2">
      <c r="A5" s="159"/>
      <c r="B5" s="160"/>
      <c r="C5" s="159"/>
      <c r="D5" s="160"/>
      <c r="E5" s="160"/>
      <c r="F5" s="161"/>
      <c r="G5" s="160"/>
      <c r="H5" s="162" t="s">
        <v>77</v>
      </c>
      <c r="I5" s="165"/>
    </row>
    <row r="6" spans="1:14" x14ac:dyDescent="0.2">
      <c r="A6" s="159"/>
      <c r="B6" s="160"/>
      <c r="C6" s="159"/>
      <c r="D6" s="160"/>
      <c r="E6" s="160"/>
      <c r="F6" s="161"/>
      <c r="G6" s="160"/>
      <c r="H6" s="162"/>
      <c r="I6" s="163"/>
    </row>
    <row r="7" spans="1:14" x14ac:dyDescent="0.2">
      <c r="A7" s="159"/>
      <c r="B7" s="160"/>
      <c r="C7" s="159"/>
      <c r="D7" s="160"/>
      <c r="E7" s="160"/>
      <c r="F7" s="161"/>
      <c r="G7" s="160"/>
      <c r="H7" s="162" t="s">
        <v>78</v>
      </c>
      <c r="I7" s="165"/>
    </row>
    <row r="8" spans="1:14" x14ac:dyDescent="0.2">
      <c r="A8" s="159"/>
      <c r="B8" s="160"/>
      <c r="C8" s="159"/>
      <c r="D8" s="160"/>
      <c r="E8" s="160"/>
      <c r="F8" s="161"/>
      <c r="G8" s="160"/>
      <c r="H8" s="161"/>
      <c r="I8" s="160"/>
    </row>
    <row r="9" spans="1:14" ht="18" x14ac:dyDescent="0.2">
      <c r="A9" s="166" t="s">
        <v>36</v>
      </c>
      <c r="B9" s="166"/>
      <c r="C9" s="166"/>
      <c r="D9" s="166"/>
      <c r="E9" s="166"/>
      <c r="F9" s="166"/>
      <c r="G9" s="166"/>
      <c r="H9" s="166"/>
      <c r="I9" s="166"/>
    </row>
    <row r="10" spans="1:14" ht="18" x14ac:dyDescent="0.2">
      <c r="A10" s="166" t="s">
        <v>79</v>
      </c>
      <c r="B10" s="166"/>
      <c r="C10" s="166"/>
      <c r="D10" s="166"/>
      <c r="E10" s="166"/>
      <c r="F10" s="166"/>
      <c r="G10" s="166"/>
      <c r="H10" s="166"/>
      <c r="I10" s="166"/>
    </row>
    <row r="11" spans="1:14" x14ac:dyDescent="0.2">
      <c r="A11" s="167"/>
      <c r="B11" s="167"/>
      <c r="C11" s="168"/>
      <c r="D11" s="167"/>
      <c r="E11" s="167"/>
      <c r="F11" s="169"/>
      <c r="G11" s="167"/>
      <c r="H11" s="167"/>
      <c r="I11" s="167"/>
    </row>
    <row r="12" spans="1:14" ht="36.75" x14ac:dyDescent="0.2">
      <c r="A12" s="170" t="s">
        <v>80</v>
      </c>
      <c r="B12" s="171" t="s">
        <v>81</v>
      </c>
      <c r="C12" s="171" t="s">
        <v>82</v>
      </c>
      <c r="D12" s="171" t="s">
        <v>83</v>
      </c>
      <c r="E12" s="172" t="s">
        <v>84</v>
      </c>
      <c r="F12" s="171" t="s">
        <v>85</v>
      </c>
      <c r="G12" s="171" t="s">
        <v>86</v>
      </c>
      <c r="H12" s="172" t="s">
        <v>87</v>
      </c>
      <c r="I12" s="173"/>
    </row>
    <row r="13" spans="1:14" x14ac:dyDescent="0.2">
      <c r="A13" s="174" t="s">
        <v>6</v>
      </c>
      <c r="B13" s="175">
        <f>$E$19*D13</f>
        <v>2481831.7127999999</v>
      </c>
      <c r="C13" s="176"/>
      <c r="D13" s="177">
        <v>0.54120000000000001</v>
      </c>
      <c r="E13" s="178">
        <f>$E$21*D13</f>
        <v>1240915.8563999999</v>
      </c>
      <c r="F13" s="179">
        <v>60335</v>
      </c>
      <c r="G13" s="180">
        <f>E13/F13</f>
        <v>20.567097976298996</v>
      </c>
      <c r="H13" s="180">
        <f>G13/12</f>
        <v>1.7139248313582496</v>
      </c>
      <c r="L13" s="181"/>
      <c r="N13" s="181"/>
    </row>
    <row r="14" spans="1:14" x14ac:dyDescent="0.2">
      <c r="A14" s="174" t="s">
        <v>88</v>
      </c>
      <c r="B14" s="175">
        <f>$E$19*D14</f>
        <v>999244.51260000002</v>
      </c>
      <c r="C14" s="176"/>
      <c r="D14" s="177">
        <v>0.21790000000000001</v>
      </c>
      <c r="E14" s="178">
        <f>$E$21*D14</f>
        <v>499622.25630000001</v>
      </c>
      <c r="F14" s="179">
        <v>5272</v>
      </c>
      <c r="G14" s="180">
        <f>E14/F14</f>
        <v>94.769016748861915</v>
      </c>
      <c r="H14" s="180">
        <f>G14/12</f>
        <v>7.8974180624051593</v>
      </c>
      <c r="L14" s="181"/>
      <c r="N14" s="181"/>
    </row>
    <row r="15" spans="1:14" x14ac:dyDescent="0.2">
      <c r="A15" s="174" t="s">
        <v>89</v>
      </c>
      <c r="B15" s="175">
        <f>$E$19*D15</f>
        <v>1105176.3540000001</v>
      </c>
      <c r="C15" s="176"/>
      <c r="D15" s="177">
        <v>0.24099999999999999</v>
      </c>
      <c r="E15" s="178">
        <f>$E$21*D15</f>
        <v>552588.17700000003</v>
      </c>
      <c r="F15" s="179">
        <v>1014</v>
      </c>
      <c r="G15" s="180">
        <f>E15/F15</f>
        <v>544.95875443786986</v>
      </c>
      <c r="H15" s="180">
        <f>G15/12</f>
        <v>45.413229536489155</v>
      </c>
      <c r="L15" s="181"/>
      <c r="N15" s="181"/>
    </row>
    <row r="16" spans="1:14" x14ac:dyDescent="0.2">
      <c r="A16" s="174"/>
      <c r="B16" s="175"/>
      <c r="C16" s="182"/>
      <c r="D16" s="177"/>
      <c r="E16" s="177"/>
      <c r="F16" s="183"/>
      <c r="G16" s="177"/>
      <c r="H16" s="177"/>
    </row>
    <row r="17" spans="1:8" x14ac:dyDescent="0.2">
      <c r="A17" s="174" t="s">
        <v>90</v>
      </c>
      <c r="B17" s="184" t="s">
        <v>26</v>
      </c>
      <c r="C17" s="185">
        <v>9848658</v>
      </c>
      <c r="D17" s="186"/>
      <c r="E17" s="186"/>
      <c r="F17" s="183"/>
      <c r="G17" s="186" t="s">
        <v>90</v>
      </c>
      <c r="H17" s="186" t="s">
        <v>90</v>
      </c>
    </row>
    <row r="18" spans="1:8" x14ac:dyDescent="0.2">
      <c r="A18" s="187"/>
    </row>
    <row r="19" spans="1:8" x14ac:dyDescent="0.2">
      <c r="A19" s="189" t="s">
        <v>91</v>
      </c>
      <c r="B19" s="190"/>
      <c r="C19" s="190"/>
      <c r="D19" s="191"/>
      <c r="E19" s="192">
        <f>'[1]App.2-S_Stranded Meters'!H19</f>
        <v>4585794</v>
      </c>
    </row>
    <row r="20" spans="1:8" x14ac:dyDescent="0.2">
      <c r="A20" s="191" t="s">
        <v>92</v>
      </c>
      <c r="B20" s="190"/>
      <c r="C20" s="190"/>
      <c r="D20" s="193">
        <v>2</v>
      </c>
      <c r="E20" s="194"/>
      <c r="F20" s="195"/>
      <c r="G20" s="195"/>
      <c r="H20" s="195"/>
    </row>
    <row r="21" spans="1:8" x14ac:dyDescent="0.2">
      <c r="A21" s="189" t="s">
        <v>93</v>
      </c>
      <c r="B21" s="190"/>
      <c r="C21" s="190"/>
      <c r="D21" s="191"/>
      <c r="E21" s="192">
        <f>E19/D20</f>
        <v>2292897</v>
      </c>
    </row>
    <row r="22" spans="1:8" x14ac:dyDescent="0.2">
      <c r="A22" s="196"/>
      <c r="B22" s="196"/>
      <c r="C22" s="197"/>
      <c r="D22" s="196"/>
      <c r="E22" s="196"/>
      <c r="F22" s="196"/>
      <c r="G22" s="196"/>
      <c r="H22" s="196"/>
    </row>
  </sheetData>
  <mergeCells count="2">
    <mergeCell ref="A9:I9"/>
    <mergeCell ref="A10:I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2010 CA Meter Reading </vt:lpstr>
      <vt:lpstr>App.2-S_Stranded Meters</vt:lpstr>
      <vt:lpstr>Stranded Meter Rate Rider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Manuela</dc:creator>
  <cp:lastModifiedBy>Manuela</cp:lastModifiedBy>
  <dcterms:created xsi:type="dcterms:W3CDTF">2014-03-19T16:49:03Z</dcterms:created>
  <dcterms:modified xsi:type="dcterms:W3CDTF">2014-03-19T16:52:06Z</dcterms:modified>
</cp:coreProperties>
</file>