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16" windowWidth="16260" windowHeight="8940"/>
  </bookViews>
  <sheets>
    <sheet name="Hamilton" sheetId="1" r:id="rId1"/>
    <sheet name="StCatharines" sheetId="2" r:id="rId2"/>
    <sheet name="Weights" sheetId="3" r:id="rId3"/>
    <sheet name="Horizon_Econ" sheetId="4" r:id="rId4"/>
  </sheets>
  <definedNames>
    <definedName name="_xlnm.Print_Area" localSheetId="0">Hamilton!$A$1:$J$135</definedName>
    <definedName name="_xlnm.Print_Area" localSheetId="3">Horizon_Econ!$A$1:$J$134</definedName>
    <definedName name="_xlnm.Print_Titles" localSheetId="0">Hamilton!$1:$2</definedName>
    <definedName name="_xlnm.Print_Titles" localSheetId="3">Horizon_Econ!$1:$1</definedName>
    <definedName name="_xlnm.Print_Titles" localSheetId="1">StCatharines!$1:$2</definedName>
  </definedNames>
  <calcPr calcId="145621"/>
</workbook>
</file>

<file path=xl/calcChain.xml><?xml version="1.0" encoding="utf-8"?>
<calcChain xmlns="http://schemas.openxmlformats.org/spreadsheetml/2006/main">
  <c r="F66" i="4" l="1"/>
  <c r="E17" i="3" l="1"/>
  <c r="D18" i="3"/>
  <c r="C18" i="3"/>
  <c r="C17" i="3"/>
  <c r="D17" i="3"/>
  <c r="H14" i="3"/>
  <c r="G14" i="3"/>
  <c r="F14" i="3"/>
  <c r="E14" i="3"/>
  <c r="D14" i="3"/>
  <c r="D15" i="3" s="1"/>
  <c r="C14" i="3"/>
  <c r="H12" i="3"/>
  <c r="G12" i="3"/>
  <c r="H13" i="3" s="1"/>
  <c r="F12" i="3"/>
  <c r="E12" i="3"/>
  <c r="E13" i="3" s="1"/>
  <c r="G13" i="3"/>
  <c r="F13" i="3"/>
  <c r="D12" i="3"/>
  <c r="C12" i="3"/>
  <c r="D13" i="3" s="1"/>
  <c r="E18" i="3" l="1"/>
  <c r="E15" i="3"/>
  <c r="F15" i="3"/>
  <c r="G15" i="3"/>
  <c r="H15" i="3"/>
  <c r="M8" i="3"/>
  <c r="G7" i="3" s="1"/>
  <c r="M7" i="3"/>
  <c r="M4" i="3"/>
  <c r="L4" i="3"/>
  <c r="M3" i="3"/>
  <c r="G3" i="3" s="1"/>
  <c r="G4" i="3" l="1"/>
  <c r="H117" i="4" s="1"/>
  <c r="G123" i="4"/>
  <c r="J91" i="4"/>
  <c r="H81" i="4"/>
  <c r="H12" i="4"/>
  <c r="G70" i="4"/>
  <c r="J24" i="4"/>
  <c r="H2" i="4"/>
  <c r="G8" i="3"/>
  <c r="E84" i="4" s="1"/>
  <c r="D73" i="4"/>
  <c r="E99" i="4"/>
  <c r="E132" i="4"/>
  <c r="E94" i="4"/>
  <c r="E33" i="4"/>
  <c r="C15" i="4"/>
  <c r="E9" i="4"/>
  <c r="C7" i="4"/>
  <c r="D20" i="4"/>
  <c r="D37" i="4"/>
  <c r="F38" i="4"/>
  <c r="E42" i="4"/>
  <c r="E88" i="4"/>
  <c r="E129" i="4"/>
  <c r="C2" i="4"/>
  <c r="E7" i="4"/>
  <c r="C32" i="4"/>
  <c r="C49" i="4"/>
  <c r="E50" i="4"/>
  <c r="E56" i="4"/>
  <c r="L8" i="3"/>
  <c r="K8" i="3"/>
  <c r="J8" i="3"/>
  <c r="L7" i="3"/>
  <c r="K7" i="3"/>
  <c r="J7" i="3"/>
  <c r="K4" i="3"/>
  <c r="J4" i="3"/>
  <c r="L3" i="3"/>
  <c r="K3" i="3"/>
  <c r="J3" i="3"/>
  <c r="I73" i="4" l="1"/>
  <c r="E117" i="4"/>
  <c r="F29" i="4"/>
  <c r="C79" i="4"/>
  <c r="E16" i="4"/>
  <c r="C63" i="4"/>
  <c r="F53" i="4"/>
  <c r="H74" i="4"/>
  <c r="I89" i="4"/>
  <c r="C99" i="4"/>
  <c r="D28" i="4"/>
  <c r="D62" i="4"/>
  <c r="E12" i="4"/>
  <c r="C85" i="4"/>
  <c r="F79" i="4"/>
  <c r="J101" i="4"/>
  <c r="H102" i="4"/>
  <c r="D92" i="4"/>
  <c r="E20" i="4"/>
  <c r="D60" i="4"/>
  <c r="C11" i="4"/>
  <c r="C133" i="4"/>
  <c r="F100" i="4"/>
  <c r="I74" i="4"/>
  <c r="J104" i="4"/>
  <c r="D54" i="4"/>
  <c r="C6" i="4"/>
  <c r="C41" i="4"/>
  <c r="D8" i="4"/>
  <c r="G114" i="4"/>
  <c r="J108" i="4"/>
  <c r="I125" i="4"/>
  <c r="E97" i="4"/>
  <c r="F31" i="4"/>
  <c r="C87" i="4"/>
  <c r="E26" i="4"/>
  <c r="E72" i="4"/>
  <c r="C16" i="4"/>
  <c r="F47" i="4"/>
  <c r="F133" i="4"/>
  <c r="F119" i="4"/>
  <c r="F106" i="4"/>
  <c r="F97" i="4"/>
  <c r="F87" i="4"/>
  <c r="F78" i="4"/>
  <c r="F69" i="4"/>
  <c r="F60" i="4"/>
  <c r="F51" i="4"/>
  <c r="D113" i="4"/>
  <c r="D89" i="4"/>
  <c r="C64" i="4"/>
  <c r="C121" i="4"/>
  <c r="C97" i="4"/>
  <c r="C73" i="4"/>
  <c r="C130" i="4"/>
  <c r="C106" i="4"/>
  <c r="C82" i="4"/>
  <c r="E110" i="4"/>
  <c r="E86" i="4"/>
  <c r="E62" i="4"/>
  <c r="D126" i="4"/>
  <c r="D102" i="4"/>
  <c r="E133" i="4"/>
  <c r="D104" i="4"/>
  <c r="C34" i="4"/>
  <c r="D111" i="4"/>
  <c r="C29" i="4"/>
  <c r="D87" i="4"/>
  <c r="F17" i="4"/>
  <c r="C62" i="4"/>
  <c r="F130" i="4"/>
  <c r="F118" i="4"/>
  <c r="F105" i="4"/>
  <c r="F95" i="4"/>
  <c r="F86" i="4"/>
  <c r="F77" i="4"/>
  <c r="F68" i="4"/>
  <c r="F59" i="4"/>
  <c r="F50" i="4"/>
  <c r="C112" i="4"/>
  <c r="E82" i="4"/>
  <c r="E58" i="4"/>
  <c r="E115" i="4"/>
  <c r="E91" i="4"/>
  <c r="E67" i="4"/>
  <c r="E124" i="4"/>
  <c r="E100" i="4"/>
  <c r="D133" i="4"/>
  <c r="D109" i="4"/>
  <c r="D85" i="4"/>
  <c r="D61" i="4"/>
  <c r="C125" i="4"/>
  <c r="C101" i="4"/>
  <c r="D127" i="4"/>
  <c r="E120" i="4"/>
  <c r="C111" i="4"/>
  <c r="D43" i="4"/>
  <c r="D128" i="4"/>
  <c r="D38" i="4"/>
  <c r="D108" i="4"/>
  <c r="C20" i="4"/>
  <c r="D64" i="4"/>
  <c r="F129" i="4"/>
  <c r="F117" i="4"/>
  <c r="F103" i="4"/>
  <c r="F94" i="4"/>
  <c r="F85" i="4"/>
  <c r="F76" i="4"/>
  <c r="F67" i="4"/>
  <c r="F58" i="4"/>
  <c r="E130" i="4"/>
  <c r="D105" i="4"/>
  <c r="D81" i="4"/>
  <c r="D57" i="4"/>
  <c r="D114" i="4"/>
  <c r="D90" i="4"/>
  <c r="D66" i="4"/>
  <c r="D123" i="4"/>
  <c r="C98" i="4"/>
  <c r="C132" i="4"/>
  <c r="C108" i="4"/>
  <c r="C84" i="4"/>
  <c r="C60" i="4"/>
  <c r="E119" i="4"/>
  <c r="E95" i="4"/>
  <c r="E121" i="4"/>
  <c r="E5" i="4"/>
  <c r="D47" i="4"/>
  <c r="C8" i="4"/>
  <c r="C42" i="4"/>
  <c r="E112" i="4"/>
  <c r="D29" i="4"/>
  <c r="C66" i="4"/>
  <c r="F127" i="4"/>
  <c r="F114" i="4"/>
  <c r="F102" i="4"/>
  <c r="F93" i="4"/>
  <c r="F84" i="4"/>
  <c r="F75" i="4"/>
  <c r="F57" i="4"/>
  <c r="C128" i="4"/>
  <c r="C104" i="4"/>
  <c r="C80" i="4"/>
  <c r="C56" i="4"/>
  <c r="C113" i="4"/>
  <c r="C89" i="4"/>
  <c r="C65" i="4"/>
  <c r="E116" i="4"/>
  <c r="E92" i="4"/>
  <c r="E126" i="4"/>
  <c r="E102" i="4"/>
  <c r="E78" i="4"/>
  <c r="E54" i="4"/>
  <c r="D118" i="4"/>
  <c r="C93" i="4"/>
  <c r="C118" i="4"/>
  <c r="C61" i="4"/>
  <c r="F34" i="4"/>
  <c r="E17" i="4"/>
  <c r="D3" i="4"/>
  <c r="C24" i="4"/>
  <c r="E46" i="4"/>
  <c r="E81" i="4"/>
  <c r="E3" i="4"/>
  <c r="E24" i="4"/>
  <c r="F46" i="4"/>
  <c r="C77" i="4"/>
  <c r="D13" i="4"/>
  <c r="D51" i="4"/>
  <c r="F9" i="4"/>
  <c r="E43" i="4"/>
  <c r="D120" i="4"/>
  <c r="F30" i="4"/>
  <c r="D88" i="4"/>
  <c r="F126" i="4"/>
  <c r="F113" i="4"/>
  <c r="F101" i="4"/>
  <c r="F92" i="4"/>
  <c r="F83" i="4"/>
  <c r="F74" i="4"/>
  <c r="F65" i="4"/>
  <c r="F55" i="4"/>
  <c r="E122" i="4"/>
  <c r="E98" i="4"/>
  <c r="E74" i="4"/>
  <c r="E131" i="4"/>
  <c r="E55" i="4"/>
  <c r="C74" i="4"/>
  <c r="D79" i="4"/>
  <c r="D45" i="4"/>
  <c r="C19" i="4"/>
  <c r="E113" i="4"/>
  <c r="C58" i="4"/>
  <c r="D33" i="4"/>
  <c r="F8" i="4"/>
  <c r="D16" i="4"/>
  <c r="C39" i="4"/>
  <c r="E68" i="4"/>
  <c r="D86" i="4"/>
  <c r="D134" i="4"/>
  <c r="C100" i="4"/>
  <c r="C90" i="4"/>
  <c r="C57" i="4"/>
  <c r="D106" i="4"/>
  <c r="E90" i="4"/>
  <c r="F54" i="4"/>
  <c r="F81" i="4"/>
  <c r="F109" i="4"/>
  <c r="C95" i="4"/>
  <c r="E53" i="4"/>
  <c r="D30" i="4"/>
  <c r="H32" i="4"/>
  <c r="J133" i="4"/>
  <c r="I13" i="4"/>
  <c r="H118" i="4"/>
  <c r="C75" i="4"/>
  <c r="D41" i="4"/>
  <c r="F16" i="4"/>
  <c r="E109" i="4"/>
  <c r="D56" i="4"/>
  <c r="E29" i="4"/>
  <c r="F4" i="4"/>
  <c r="F18" i="4"/>
  <c r="D40" i="4"/>
  <c r="D72" i="4"/>
  <c r="E87" i="4"/>
  <c r="D53" i="4"/>
  <c r="D101" i="4"/>
  <c r="D91" i="4"/>
  <c r="D58" i="4"/>
  <c r="E107" i="4"/>
  <c r="C96" i="4"/>
  <c r="F61" i="4"/>
  <c r="F82" i="4"/>
  <c r="F110" i="4"/>
  <c r="D46" i="4"/>
  <c r="C46" i="4"/>
  <c r="D26" i="4"/>
  <c r="J32" i="4"/>
  <c r="H24" i="4"/>
  <c r="I21" i="4"/>
  <c r="J95" i="4"/>
  <c r="C71" i="4"/>
  <c r="E37" i="4"/>
  <c r="F12" i="4"/>
  <c r="C102" i="4"/>
  <c r="C54" i="4"/>
  <c r="C28" i="4"/>
  <c r="C127" i="4"/>
  <c r="C23" i="4"/>
  <c r="E41" i="4"/>
  <c r="E79" i="4"/>
  <c r="E103" i="4"/>
  <c r="C68" i="4"/>
  <c r="D117" i="4"/>
  <c r="D107" i="4"/>
  <c r="D74" i="4"/>
  <c r="D122" i="4"/>
  <c r="D97" i="4"/>
  <c r="F62" i="4"/>
  <c r="F89" i="4"/>
  <c r="F111" i="4"/>
  <c r="C37" i="4"/>
  <c r="C25" i="4"/>
  <c r="C17" i="4"/>
  <c r="H57" i="4"/>
  <c r="J125" i="4"/>
  <c r="I23" i="4"/>
  <c r="J111" i="4"/>
  <c r="E60" i="4"/>
  <c r="C36" i="4"/>
  <c r="D11" i="4"/>
  <c r="D95" i="4"/>
  <c r="D50" i="4"/>
  <c r="F21" i="4"/>
  <c r="F2" i="4"/>
  <c r="D24" i="4"/>
  <c r="C47" i="4"/>
  <c r="C103" i="4"/>
  <c r="C109" i="4"/>
  <c r="D69" i="4"/>
  <c r="E118" i="4"/>
  <c r="E108" i="4"/>
  <c r="E75" i="4"/>
  <c r="C129" i="4"/>
  <c r="E114" i="4"/>
  <c r="F63" i="4"/>
  <c r="F90" i="4"/>
  <c r="F121" i="4"/>
  <c r="E34" i="4"/>
  <c r="D21" i="4"/>
  <c r="C83" i="4"/>
  <c r="G80" i="4"/>
  <c r="I120" i="4"/>
  <c r="G63" i="4"/>
  <c r="E25" i="4"/>
  <c r="D48" i="4"/>
  <c r="D112" i="4"/>
  <c r="D110" i="4"/>
  <c r="C76" i="4"/>
  <c r="C124" i="4"/>
  <c r="C114" i="4"/>
  <c r="C81" i="4"/>
  <c r="D130" i="4"/>
  <c r="C120" i="4"/>
  <c r="F70" i="4"/>
  <c r="F91" i="4"/>
  <c r="F122" i="4"/>
  <c r="E8" i="4"/>
  <c r="D17" i="4"/>
  <c r="C59" i="4"/>
  <c r="C31" i="4"/>
  <c r="E49" i="4"/>
  <c r="C115" i="4"/>
  <c r="E111" i="4"/>
  <c r="D77" i="4"/>
  <c r="D125" i="4"/>
  <c r="D115" i="4"/>
  <c r="E83" i="4"/>
  <c r="E66" i="4"/>
  <c r="D121" i="4"/>
  <c r="F71" i="4"/>
  <c r="F98" i="4"/>
  <c r="F125" i="4"/>
  <c r="D132" i="4"/>
  <c r="E80" i="4"/>
  <c r="D32" i="4"/>
  <c r="D59" i="4"/>
  <c r="C134" i="4"/>
  <c r="E127" i="4"/>
  <c r="C92" i="4"/>
  <c r="D83" i="4"/>
  <c r="D131" i="4"/>
  <c r="D98" i="4"/>
  <c r="C72" i="4"/>
  <c r="F52" i="4"/>
  <c r="F73" i="4"/>
  <c r="F99" i="4"/>
  <c r="F134" i="4"/>
  <c r="E128" i="4"/>
  <c r="D78" i="4"/>
  <c r="J4" i="4"/>
  <c r="G89" i="4"/>
  <c r="I93" i="4"/>
  <c r="H85" i="4"/>
  <c r="H86" i="4"/>
  <c r="I57" i="4"/>
  <c r="I7" i="4"/>
  <c r="G81" i="4"/>
  <c r="G113" i="4"/>
  <c r="J48" i="4"/>
  <c r="J40" i="4"/>
  <c r="H27" i="4"/>
  <c r="J89" i="4"/>
  <c r="H21" i="4"/>
  <c r="G91" i="4"/>
  <c r="J79" i="4"/>
  <c r="G127" i="4"/>
  <c r="I45" i="4"/>
  <c r="I5" i="4"/>
  <c r="G57" i="4"/>
  <c r="J68" i="4"/>
  <c r="H43" i="4"/>
  <c r="J23" i="4"/>
  <c r="J2" i="4"/>
  <c r="J75" i="4"/>
  <c r="I61" i="4"/>
  <c r="J63" i="4"/>
  <c r="I121" i="4"/>
  <c r="I39" i="4"/>
  <c r="J123" i="4"/>
  <c r="J53" i="4"/>
  <c r="J43" i="4"/>
  <c r="J18" i="4"/>
  <c r="H18" i="4"/>
  <c r="J100" i="4"/>
  <c r="G45" i="4"/>
  <c r="G12" i="4"/>
  <c r="G59" i="4"/>
  <c r="H53" i="4"/>
  <c r="I105" i="4"/>
  <c r="I37" i="4"/>
  <c r="H113" i="4"/>
  <c r="G35" i="4"/>
  <c r="J39" i="4"/>
  <c r="G49" i="4"/>
  <c r="H37" i="4"/>
  <c r="G90" i="4"/>
  <c r="J34" i="4"/>
  <c r="G56" i="4"/>
  <c r="J127" i="4"/>
  <c r="H134" i="4"/>
  <c r="G95" i="4"/>
  <c r="I29" i="4"/>
  <c r="J107" i="4"/>
  <c r="G19" i="4"/>
  <c r="H17" i="4"/>
  <c r="H7" i="4"/>
  <c r="G94" i="4"/>
  <c r="H59" i="4"/>
  <c r="H58" i="4"/>
  <c r="J16" i="4"/>
  <c r="H127" i="4"/>
  <c r="H45" i="4"/>
  <c r="H123" i="4"/>
  <c r="G48" i="4"/>
  <c r="H11" i="4"/>
  <c r="H35" i="4"/>
  <c r="H91" i="4"/>
  <c r="J14" i="4"/>
  <c r="H70" i="4"/>
  <c r="J9" i="4"/>
  <c r="G64" i="4"/>
  <c r="H114" i="4"/>
  <c r="H28" i="4"/>
  <c r="I75" i="4"/>
  <c r="H89" i="4"/>
  <c r="H121" i="4"/>
  <c r="I11" i="4"/>
  <c r="I27" i="4"/>
  <c r="I43" i="4"/>
  <c r="G71" i="4"/>
  <c r="G103" i="4"/>
  <c r="J80" i="4"/>
  <c r="J112" i="4"/>
  <c r="H61" i="4"/>
  <c r="H93" i="4"/>
  <c r="H125" i="4"/>
  <c r="I69" i="4"/>
  <c r="I101" i="4"/>
  <c r="I133" i="4"/>
  <c r="H122" i="4"/>
  <c r="H46" i="4"/>
  <c r="E61" i="4"/>
  <c r="E44" i="4"/>
  <c r="D39" i="4"/>
  <c r="C30" i="4"/>
  <c r="D18" i="4"/>
  <c r="E10" i="4"/>
  <c r="D5" i="4"/>
  <c r="F36" i="4"/>
  <c r="E27" i="4"/>
  <c r="D22" i="4"/>
  <c r="C13" i="4"/>
  <c r="E48" i="4"/>
  <c r="D35" i="4"/>
  <c r="C26" i="4"/>
  <c r="F19" i="4"/>
  <c r="F6" i="4"/>
  <c r="C51" i="4"/>
  <c r="C43" i="4"/>
  <c r="F40" i="4"/>
  <c r="E31" i="4"/>
  <c r="F23" i="4"/>
  <c r="E14" i="4"/>
  <c r="C9" i="4"/>
  <c r="C131" i="4"/>
  <c r="D100" i="4"/>
  <c r="C86" i="4"/>
  <c r="D67" i="4"/>
  <c r="F45" i="4"/>
  <c r="C35" i="4"/>
  <c r="D14" i="4"/>
  <c r="D75" i="4"/>
  <c r="C67" i="4"/>
  <c r="E45" i="4"/>
  <c r="C40" i="4"/>
  <c r="F24" i="4"/>
  <c r="D19" i="4"/>
  <c r="E96" i="4"/>
  <c r="E65" i="4"/>
  <c r="F49" i="4"/>
  <c r="D44" i="4"/>
  <c r="F28" i="4"/>
  <c r="E23" i="4"/>
  <c r="C18" i="4"/>
  <c r="C126" i="4"/>
  <c r="C110" i="4"/>
  <c r="D96" i="4"/>
  <c r="E73" i="4"/>
  <c r="D49" i="4"/>
  <c r="C44" i="4"/>
  <c r="E28" i="4"/>
  <c r="D23" i="4"/>
  <c r="F7" i="4"/>
  <c r="D2" i="4"/>
  <c r="C107" i="4"/>
  <c r="E71" i="4"/>
  <c r="D63" i="4"/>
  <c r="C48" i="4"/>
  <c r="F32" i="4"/>
  <c r="D27" i="4"/>
  <c r="C22" i="4"/>
  <c r="F11" i="4"/>
  <c r="E6" i="4"/>
  <c r="D71" i="4"/>
  <c r="F37" i="4"/>
  <c r="E32" i="4"/>
  <c r="C27" i="4"/>
  <c r="E11" i="4"/>
  <c r="D6" i="4"/>
  <c r="C119" i="4"/>
  <c r="E69" i="4"/>
  <c r="E36" i="4"/>
  <c r="D31" i="4"/>
  <c r="F15" i="4"/>
  <c r="D10" i="4"/>
  <c r="C5" i="4"/>
  <c r="D103" i="4"/>
  <c r="E89" i="4"/>
  <c r="E77" i="4"/>
  <c r="C69" i="4"/>
  <c r="E52" i="4"/>
  <c r="F41" i="4"/>
  <c r="D36" i="4"/>
  <c r="F20" i="4"/>
  <c r="E15" i="4"/>
  <c r="C10" i="4"/>
  <c r="E40" i="4"/>
  <c r="E19" i="4"/>
  <c r="C14" i="4"/>
  <c r="F3" i="4"/>
  <c r="E2" i="4"/>
  <c r="E63" i="4"/>
  <c r="D119" i="4"/>
  <c r="E18" i="4"/>
  <c r="E35" i="4"/>
  <c r="C53" i="4"/>
  <c r="C94" i="4"/>
  <c r="C12" i="4"/>
  <c r="E30" i="4"/>
  <c r="E47" i="4"/>
  <c r="C91" i="4"/>
  <c r="C3" i="4"/>
  <c r="E21" i="4"/>
  <c r="D42" i="4"/>
  <c r="D68" i="4"/>
  <c r="F132" i="4"/>
  <c r="F124" i="4"/>
  <c r="F116" i="4"/>
  <c r="F108" i="4"/>
  <c r="C78" i="4"/>
  <c r="C123" i="4"/>
  <c r="C21" i="4"/>
  <c r="C38" i="4"/>
  <c r="D55" i="4"/>
  <c r="E104" i="4"/>
  <c r="E13" i="4"/>
  <c r="D34" i="4"/>
  <c r="E51" i="4"/>
  <c r="E101" i="4"/>
  <c r="E4" i="4"/>
  <c r="D25" i="4"/>
  <c r="F43" i="4"/>
  <c r="D84" i="4"/>
  <c r="F131" i="4"/>
  <c r="F123" i="4"/>
  <c r="F115" i="4"/>
  <c r="F107" i="4"/>
  <c r="D80" i="4"/>
  <c r="C4" i="4"/>
  <c r="E22" i="4"/>
  <c r="E39" i="4"/>
  <c r="E57" i="4"/>
  <c r="E93" i="4"/>
  <c r="D9" i="4"/>
  <c r="F27" i="4"/>
  <c r="F44" i="4"/>
  <c r="D76" i="4"/>
  <c r="D4" i="4"/>
  <c r="F22" i="4"/>
  <c r="F39" i="4"/>
  <c r="C70" i="4"/>
  <c r="D116" i="4"/>
  <c r="F13" i="4"/>
  <c r="C33" i="4"/>
  <c r="C50" i="4"/>
  <c r="E105" i="4"/>
  <c r="F128" i="4"/>
  <c r="F120" i="4"/>
  <c r="F112" i="4"/>
  <c r="F104" i="4"/>
  <c r="F96" i="4"/>
  <c r="F88" i="4"/>
  <c r="F80" i="4"/>
  <c r="F72" i="4"/>
  <c r="F64" i="4"/>
  <c r="F56" i="4"/>
  <c r="D129" i="4"/>
  <c r="E106" i="4"/>
  <c r="C88" i="4"/>
  <c r="D65" i="4"/>
  <c r="E123" i="4"/>
  <c r="C105" i="4"/>
  <c r="D82" i="4"/>
  <c r="E59" i="4"/>
  <c r="C122" i="4"/>
  <c r="D99" i="4"/>
  <c r="E134" i="4"/>
  <c r="C116" i="4"/>
  <c r="D93" i="4"/>
  <c r="E70" i="4"/>
  <c r="C52" i="4"/>
  <c r="C117" i="4"/>
  <c r="D94" i="4"/>
  <c r="D124" i="4"/>
  <c r="D70" i="4"/>
  <c r="F42" i="4"/>
  <c r="F26" i="4"/>
  <c r="F10" i="4"/>
  <c r="D7" i="4"/>
  <c r="F25" i="4"/>
  <c r="C45" i="4"/>
  <c r="E64" i="4"/>
  <c r="E125" i="4"/>
  <c r="D15" i="4"/>
  <c r="F33" i="4"/>
  <c r="D52" i="4"/>
  <c r="E85" i="4"/>
  <c r="E38" i="4"/>
  <c r="D12" i="4"/>
  <c r="E76" i="4"/>
  <c r="F35" i="4"/>
  <c r="F5" i="4"/>
  <c r="F48" i="4"/>
  <c r="F14" i="4"/>
  <c r="C55" i="4"/>
  <c r="J33" i="4"/>
  <c r="H131" i="4"/>
  <c r="H49" i="4"/>
  <c r="I131" i="4"/>
  <c r="J49" i="4"/>
  <c r="G28" i="4"/>
  <c r="G39" i="4"/>
  <c r="G98" i="4"/>
  <c r="G17" i="4"/>
  <c r="I72" i="4"/>
  <c r="H13" i="4"/>
  <c r="I66" i="4"/>
  <c r="J117" i="4"/>
  <c r="J29" i="4"/>
  <c r="G77" i="4"/>
  <c r="I90" i="4"/>
  <c r="I122" i="4"/>
  <c r="I12" i="4"/>
  <c r="I28" i="4"/>
  <c r="I44" i="4"/>
  <c r="H72" i="4"/>
  <c r="H104" i="4"/>
  <c r="G85" i="4"/>
  <c r="G117" i="4"/>
  <c r="I62" i="4"/>
  <c r="I94" i="4"/>
  <c r="I126" i="4"/>
  <c r="J70" i="4"/>
  <c r="J102" i="4"/>
  <c r="J134" i="4"/>
  <c r="H54" i="4"/>
  <c r="G41" i="4"/>
  <c r="G75" i="4"/>
  <c r="G107" i="4"/>
  <c r="G118" i="4"/>
  <c r="I58" i="4"/>
  <c r="J52" i="4"/>
  <c r="J7" i="4"/>
  <c r="H63" i="4"/>
  <c r="H10" i="4"/>
  <c r="J61" i="4"/>
  <c r="H67" i="4"/>
  <c r="H48" i="4"/>
  <c r="I112" i="4"/>
  <c r="H26" i="4"/>
  <c r="J84" i="4"/>
  <c r="J22" i="4"/>
  <c r="J81" i="4"/>
  <c r="J129" i="4"/>
  <c r="J37" i="4"/>
  <c r="H87" i="4"/>
  <c r="H97" i="4"/>
  <c r="H129" i="4"/>
  <c r="I15" i="4"/>
  <c r="I31" i="4"/>
  <c r="I47" i="4"/>
  <c r="G79" i="4"/>
  <c r="G111" i="4"/>
  <c r="J88" i="4"/>
  <c r="J120" i="4"/>
  <c r="H69" i="4"/>
  <c r="H101" i="4"/>
  <c r="H133" i="4"/>
  <c r="I77" i="4"/>
  <c r="I109" i="4"/>
  <c r="H82" i="4"/>
  <c r="G122" i="4"/>
  <c r="H25" i="4"/>
  <c r="H99" i="4"/>
  <c r="H71" i="4"/>
  <c r="H19" i="4"/>
  <c r="I71" i="4"/>
  <c r="J19" i="4"/>
  <c r="G74" i="4"/>
  <c r="J10" i="4"/>
  <c r="J57" i="4"/>
  <c r="I132" i="4"/>
  <c r="J35" i="4"/>
  <c r="J116" i="4"/>
  <c r="H34" i="4"/>
  <c r="G106" i="4"/>
  <c r="J5" i="4"/>
  <c r="G50" i="4"/>
  <c r="I99" i="4"/>
  <c r="H105" i="4"/>
  <c r="I3" i="4"/>
  <c r="I19" i="4"/>
  <c r="I35" i="4"/>
  <c r="G55" i="4"/>
  <c r="G87" i="4"/>
  <c r="G119" i="4"/>
  <c r="J96" i="4"/>
  <c r="J128" i="4"/>
  <c r="H77" i="4"/>
  <c r="H109" i="4"/>
  <c r="I53" i="4"/>
  <c r="I85" i="4"/>
  <c r="I117" i="4"/>
  <c r="H33" i="4"/>
  <c r="H79" i="4"/>
  <c r="G126" i="4"/>
  <c r="J30" i="4"/>
  <c r="I52" i="4"/>
  <c r="J47" i="4"/>
  <c r="H16" i="4"/>
  <c r="J17" i="4"/>
  <c r="J38" i="4"/>
  <c r="H132" i="4"/>
  <c r="H116" i="4"/>
  <c r="H100" i="4"/>
  <c r="H84" i="4"/>
  <c r="H68" i="4"/>
  <c r="H52" i="4"/>
  <c r="G124" i="4"/>
  <c r="G108" i="4"/>
  <c r="G92" i="4"/>
  <c r="G76" i="4"/>
  <c r="G60" i="4"/>
  <c r="I127" i="4"/>
  <c r="I111" i="4"/>
  <c r="I95" i="4"/>
  <c r="J130" i="4"/>
  <c r="J114" i="4"/>
  <c r="J98" i="4"/>
  <c r="J82" i="4"/>
  <c r="J66" i="4"/>
  <c r="J50" i="4"/>
  <c r="I42" i="4"/>
  <c r="I34" i="4"/>
  <c r="I26" i="4"/>
  <c r="I18" i="4"/>
  <c r="I10" i="4"/>
  <c r="I2" i="4"/>
  <c r="G120" i="4"/>
  <c r="G104" i="4"/>
  <c r="G88" i="4"/>
  <c r="I96" i="4"/>
  <c r="J73" i="4"/>
  <c r="J45" i="4"/>
  <c r="G27" i="4"/>
  <c r="H4" i="4"/>
  <c r="H111" i="4"/>
  <c r="G102" i="4"/>
  <c r="G62" i="4"/>
  <c r="H30" i="4"/>
  <c r="G8" i="4"/>
  <c r="G105" i="4"/>
  <c r="I68" i="4"/>
  <c r="G34" i="4"/>
  <c r="G13" i="4"/>
  <c r="I128" i="4"/>
  <c r="I80" i="4"/>
  <c r="I55" i="4"/>
  <c r="H31" i="4"/>
  <c r="G9" i="4"/>
  <c r="I124" i="4"/>
  <c r="J67" i="4"/>
  <c r="G44" i="4"/>
  <c r="G18" i="4"/>
  <c r="H119" i="4"/>
  <c r="J69" i="4"/>
  <c r="J41" i="4"/>
  <c r="H15" i="4"/>
  <c r="H115" i="4"/>
  <c r="G69" i="4"/>
  <c r="G2" i="4"/>
  <c r="J113" i="4"/>
  <c r="H3" i="4"/>
  <c r="G46" i="4"/>
  <c r="J60" i="4"/>
  <c r="G54" i="4"/>
  <c r="G37" i="4"/>
  <c r="G33" i="4"/>
  <c r="I56" i="4"/>
  <c r="G131" i="4"/>
  <c r="G115" i="4"/>
  <c r="G99" i="4"/>
  <c r="G83" i="4"/>
  <c r="G67" i="4"/>
  <c r="G51" i="4"/>
  <c r="J119" i="4"/>
  <c r="J103" i="4"/>
  <c r="J87" i="4"/>
  <c r="J71" i="4"/>
  <c r="J55" i="4"/>
  <c r="H126" i="4"/>
  <c r="H110" i="4"/>
  <c r="H94" i="4"/>
  <c r="I129" i="4"/>
  <c r="I113" i="4"/>
  <c r="I97" i="4"/>
  <c r="I81" i="4"/>
  <c r="I65" i="4"/>
  <c r="I49" i="4"/>
  <c r="I41" i="4"/>
  <c r="I33" i="4"/>
  <c r="I25" i="4"/>
  <c r="I17" i="4"/>
  <c r="I9" i="4"/>
  <c r="J131" i="4"/>
  <c r="J115" i="4"/>
  <c r="J99" i="4"/>
  <c r="J83" i="4"/>
  <c r="J93" i="4"/>
  <c r="H66" i="4"/>
  <c r="H44" i="4"/>
  <c r="J21" i="4"/>
  <c r="G3" i="4"/>
  <c r="G134" i="4"/>
  <c r="H95" i="4"/>
  <c r="G58" i="4"/>
  <c r="J26" i="4"/>
  <c r="G4" i="4"/>
  <c r="H98" i="4"/>
  <c r="G66" i="4"/>
  <c r="J31" i="4"/>
  <c r="H9" i="4"/>
  <c r="J124" i="4"/>
  <c r="H78" i="4"/>
  <c r="G53" i="4"/>
  <c r="J27" i="4"/>
  <c r="J6" i="4"/>
  <c r="I104" i="4"/>
  <c r="J65" i="4"/>
  <c r="H40" i="4"/>
  <c r="J15" i="4"/>
  <c r="I115" i="4"/>
  <c r="I67" i="4"/>
  <c r="G40" i="4"/>
  <c r="J11" i="4"/>
  <c r="H107" i="4"/>
  <c r="G65" i="4"/>
  <c r="H8" i="4"/>
  <c r="H130" i="4"/>
  <c r="J8" i="4"/>
  <c r="I60" i="4"/>
  <c r="J77" i="4"/>
  <c r="H62" i="4"/>
  <c r="J42" i="4"/>
  <c r="H38" i="4"/>
  <c r="G73" i="4"/>
  <c r="J126" i="4"/>
  <c r="J110" i="4"/>
  <c r="J94" i="4"/>
  <c r="J78" i="4"/>
  <c r="J62" i="4"/>
  <c r="I134" i="4"/>
  <c r="I118" i="4"/>
  <c r="I102" i="4"/>
  <c r="I86" i="4"/>
  <c r="I70" i="4"/>
  <c r="I54" i="4"/>
  <c r="G125" i="4"/>
  <c r="G109" i="4"/>
  <c r="G93" i="4"/>
  <c r="H128" i="4"/>
  <c r="H112" i="4"/>
  <c r="H96" i="4"/>
  <c r="H80" i="4"/>
  <c r="H64" i="4"/>
  <c r="I48" i="4"/>
  <c r="I40" i="4"/>
  <c r="I32" i="4"/>
  <c r="I24" i="4"/>
  <c r="I16" i="4"/>
  <c r="I8" i="4"/>
  <c r="I130" i="4"/>
  <c r="I114" i="4"/>
  <c r="I98" i="4"/>
  <c r="I82" i="4"/>
  <c r="H90" i="4"/>
  <c r="I64" i="4"/>
  <c r="G43" i="4"/>
  <c r="H20" i="4"/>
  <c r="J132" i="4"/>
  <c r="G129" i="4"/>
  <c r="I88" i="4"/>
  <c r="H47" i="4"/>
  <c r="G25" i="4"/>
  <c r="G32" i="4"/>
  <c r="I91" i="4"/>
  <c r="I51" i="4"/>
  <c r="G30" i="4"/>
  <c r="H5" i="4"/>
  <c r="I116" i="4"/>
  <c r="I76" i="4"/>
  <c r="H51" i="4"/>
  <c r="G26" i="4"/>
  <c r="G5" i="4"/>
  <c r="J97" i="4"/>
  <c r="I63" i="4"/>
  <c r="J36" i="4"/>
  <c r="G14" i="4"/>
  <c r="I107" i="4"/>
  <c r="H65" i="4"/>
  <c r="G36" i="4"/>
  <c r="G10" i="4"/>
  <c r="I100" i="4"/>
  <c r="J56" i="4"/>
  <c r="G29" i="4"/>
  <c r="J12" i="4"/>
  <c r="H29" i="4"/>
  <c r="G20" i="4"/>
  <c r="H103" i="4"/>
  <c r="I92" i="4"/>
  <c r="I79" i="4"/>
  <c r="J64" i="4"/>
  <c r="G110" i="4"/>
  <c r="H124" i="4"/>
  <c r="H108" i="4"/>
  <c r="H92" i="4"/>
  <c r="H76" i="4"/>
  <c r="H60" i="4"/>
  <c r="G132" i="4"/>
  <c r="G116" i="4"/>
  <c r="G100" i="4"/>
  <c r="G84" i="4"/>
  <c r="G68" i="4"/>
  <c r="G52" i="4"/>
  <c r="I119" i="4"/>
  <c r="I103" i="4"/>
  <c r="I87" i="4"/>
  <c r="J122" i="4"/>
  <c r="J106" i="4"/>
  <c r="J90" i="4"/>
  <c r="J74" i="4"/>
  <c r="J58" i="4"/>
  <c r="I46" i="4"/>
  <c r="I38" i="4"/>
  <c r="I30" i="4"/>
  <c r="I22" i="4"/>
  <c r="I14" i="4"/>
  <c r="I6" i="4"/>
  <c r="G128" i="4"/>
  <c r="G112" i="4"/>
  <c r="G96" i="4"/>
  <c r="G130" i="4"/>
  <c r="I84" i="4"/>
  <c r="H55" i="4"/>
  <c r="H36" i="4"/>
  <c r="J13" i="4"/>
  <c r="I123" i="4"/>
  <c r="J121" i="4"/>
  <c r="J72" i="4"/>
  <c r="G42" i="4"/>
  <c r="G21" i="4"/>
  <c r="J20" i="4"/>
  <c r="J76" i="4"/>
  <c r="G47" i="4"/>
  <c r="H22" i="4"/>
  <c r="G15" i="4"/>
  <c r="I108" i="4"/>
  <c r="G72" i="4"/>
  <c r="J44" i="4"/>
  <c r="G22" i="4"/>
  <c r="H41" i="4"/>
  <c r="I83" i="4"/>
  <c r="I59" i="4"/>
  <c r="G31" i="4"/>
  <c r="H6" i="4"/>
  <c r="G97" i="4"/>
  <c r="G61" i="4"/>
  <c r="J28" i="4"/>
  <c r="G6" i="4"/>
  <c r="G86" i="4"/>
  <c r="J46" i="4"/>
  <c r="H50" i="4"/>
  <c r="H75" i="4"/>
  <c r="I50" i="4"/>
  <c r="J25" i="4"/>
  <c r="G16" i="4"/>
  <c r="H106" i="4"/>
  <c r="J92" i="4"/>
  <c r="G82" i="4"/>
  <c r="J85" i="4"/>
  <c r="H73" i="4"/>
  <c r="G23" i="4"/>
  <c r="H83" i="4"/>
  <c r="H23" i="4"/>
  <c r="G78" i="4"/>
  <c r="H14" i="4"/>
  <c r="J59" i="4"/>
  <c r="J3" i="4"/>
  <c r="H39" i="4"/>
  <c r="G121" i="4"/>
  <c r="G38" i="4"/>
  <c r="J109" i="4"/>
  <c r="G11" i="4"/>
  <c r="J51" i="4"/>
  <c r="J105" i="4"/>
  <c r="I106" i="4"/>
  <c r="I4" i="4"/>
  <c r="I20" i="4"/>
  <c r="I36" i="4"/>
  <c r="H56" i="4"/>
  <c r="H88" i="4"/>
  <c r="H120" i="4"/>
  <c r="G101" i="4"/>
  <c r="G133" i="4"/>
  <c r="I78" i="4"/>
  <c r="I110" i="4"/>
  <c r="J54" i="4"/>
  <c r="J86" i="4"/>
  <c r="J118" i="4"/>
  <c r="G7" i="4"/>
  <c r="H42" i="4"/>
  <c r="G24" i="4"/>
  <c r="E3" i="3"/>
  <c r="E4" i="3" s="1"/>
  <c r="F3" i="3"/>
  <c r="F4" i="3" s="1"/>
  <c r="D3" i="3"/>
  <c r="D4" i="3" s="1"/>
  <c r="D7" i="3"/>
  <c r="D8" i="3" s="1"/>
  <c r="E7" i="3"/>
  <c r="E8" i="3" s="1"/>
  <c r="F7" i="3"/>
  <c r="F8" i="3" s="1"/>
  <c r="F132" i="2"/>
  <c r="F133" i="2" s="1"/>
  <c r="F134" i="2" s="1"/>
  <c r="F135" i="2" s="1"/>
  <c r="F136" i="2" s="1"/>
  <c r="E132" i="2"/>
  <c r="E133" i="2" s="1"/>
  <c r="E134" i="2" s="1"/>
  <c r="E135" i="2" s="1"/>
  <c r="E136" i="2" s="1"/>
  <c r="D132" i="2"/>
  <c r="D133" i="2" s="1"/>
  <c r="D134" i="2" s="1"/>
  <c r="D135" i="2" s="1"/>
  <c r="D136" i="2" s="1"/>
  <c r="J131" i="1"/>
  <c r="I131" i="1"/>
  <c r="B132" i="1"/>
  <c r="B131" i="1"/>
  <c r="B130" i="1"/>
  <c r="B134" i="1" s="1"/>
  <c r="A130" i="1"/>
  <c r="B129" i="1"/>
  <c r="B133" i="1" s="1"/>
  <c r="A129" i="1"/>
  <c r="B128" i="1"/>
  <c r="A128" i="1"/>
  <c r="B127" i="1"/>
  <c r="A127" i="1"/>
  <c r="A131" i="2"/>
  <c r="A130" i="2"/>
  <c r="A129" i="2"/>
  <c r="A128" i="2"/>
  <c r="A129" i="4"/>
  <c r="A128" i="4"/>
  <c r="A127" i="4"/>
  <c r="B133" i="4"/>
  <c r="B132" i="4"/>
  <c r="B131" i="4"/>
  <c r="B130" i="4"/>
  <c r="B129" i="4"/>
  <c r="B128" i="4"/>
  <c r="B127" i="4"/>
  <c r="B126" i="4"/>
  <c r="J132" i="2" l="1"/>
  <c r="J133" i="2" s="1"/>
  <c r="J134" i="2" s="1"/>
  <c r="J135" i="2" s="1"/>
  <c r="J136" i="2" s="1"/>
  <c r="I132" i="2"/>
  <c r="I133" i="2" s="1"/>
  <c r="I134" i="2" s="1"/>
  <c r="I135" i="2" s="1"/>
  <c r="I136" i="2" s="1"/>
  <c r="H132" i="2"/>
  <c r="H133" i="2" s="1"/>
  <c r="H134" i="2" s="1"/>
  <c r="H135" i="2" s="1"/>
  <c r="H136" i="2" s="1"/>
  <c r="G132" i="2"/>
  <c r="G133" i="2" s="1"/>
  <c r="G134" i="2" s="1"/>
  <c r="G135" i="2" s="1"/>
  <c r="G136" i="2" s="1"/>
  <c r="C132" i="2"/>
  <c r="C133" i="2" s="1"/>
  <c r="C134" i="2" s="1"/>
  <c r="C135" i="2" s="1"/>
  <c r="C136" i="2" s="1"/>
  <c r="G131" i="1"/>
  <c r="H131" i="1"/>
  <c r="I132" i="1"/>
  <c r="J132" i="1"/>
  <c r="A126" i="4"/>
  <c r="F131" i="1" l="1"/>
  <c r="E131" i="1"/>
  <c r="J133" i="1"/>
  <c r="H132" i="1"/>
  <c r="I133" i="1"/>
  <c r="G132" i="1"/>
  <c r="C131" i="1"/>
  <c r="A122" i="4"/>
  <c r="B122" i="4"/>
  <c r="A123" i="4"/>
  <c r="B123" i="4"/>
  <c r="A124" i="4"/>
  <c r="B124" i="4"/>
  <c r="A125" i="4"/>
  <c r="B125" i="4"/>
  <c r="B126" i="1"/>
  <c r="B125" i="1"/>
  <c r="B124" i="1"/>
  <c r="B123" i="1"/>
  <c r="H133" i="1" l="1"/>
  <c r="J134" i="1"/>
  <c r="G133" i="1"/>
  <c r="E132" i="1"/>
  <c r="I134" i="1"/>
  <c r="F132" i="1"/>
  <c r="D131" i="1"/>
  <c r="C132" i="1"/>
  <c r="C7" i="3"/>
  <c r="C3" i="3"/>
  <c r="B9" i="4"/>
  <c r="B13" i="4" s="1"/>
  <c r="B17" i="4" s="1"/>
  <c r="B21" i="4" s="1"/>
  <c r="B25" i="4" s="1"/>
  <c r="B29" i="4" s="1"/>
  <c r="B33" i="4" s="1"/>
  <c r="B37" i="4" s="1"/>
  <c r="B41" i="4" s="1"/>
  <c r="B45" i="4" s="1"/>
  <c r="B49" i="4" s="1"/>
  <c r="B53" i="4" s="1"/>
  <c r="B57" i="4" s="1"/>
  <c r="B61" i="4" s="1"/>
  <c r="B65" i="4" s="1"/>
  <c r="B69" i="4" s="1"/>
  <c r="B73" i="4" s="1"/>
  <c r="B77" i="4" s="1"/>
  <c r="B81" i="4" s="1"/>
  <c r="B85" i="4" s="1"/>
  <c r="B89" i="4" s="1"/>
  <c r="B93" i="4" s="1"/>
  <c r="B97" i="4" s="1"/>
  <c r="B101" i="4" s="1"/>
  <c r="B105" i="4" s="1"/>
  <c r="B109" i="4" s="1"/>
  <c r="B113" i="4" s="1"/>
  <c r="B117" i="4" s="1"/>
  <c r="B121" i="4" s="1"/>
  <c r="B8" i="4"/>
  <c r="B12" i="4" s="1"/>
  <c r="B16" i="4" s="1"/>
  <c r="B20" i="4" s="1"/>
  <c r="B24" i="4" s="1"/>
  <c r="B28" i="4" s="1"/>
  <c r="B32" i="4" s="1"/>
  <c r="B36" i="4" s="1"/>
  <c r="B40" i="4" s="1"/>
  <c r="B44" i="4" s="1"/>
  <c r="B48" i="4" s="1"/>
  <c r="B52" i="4" s="1"/>
  <c r="B56" i="4" s="1"/>
  <c r="B60" i="4" s="1"/>
  <c r="B64" i="4" s="1"/>
  <c r="B68" i="4" s="1"/>
  <c r="B72" i="4" s="1"/>
  <c r="B76" i="4" s="1"/>
  <c r="B80" i="4" s="1"/>
  <c r="B84" i="4" s="1"/>
  <c r="B88" i="4" s="1"/>
  <c r="B92" i="4" s="1"/>
  <c r="B96" i="4" s="1"/>
  <c r="B100" i="4" s="1"/>
  <c r="B104" i="4" s="1"/>
  <c r="B108" i="4" s="1"/>
  <c r="B112" i="4" s="1"/>
  <c r="B116" i="4" s="1"/>
  <c r="B120" i="4" s="1"/>
  <c r="B7" i="4"/>
  <c r="B11" i="4" s="1"/>
  <c r="B15" i="4" s="1"/>
  <c r="B19" i="4" s="1"/>
  <c r="B23" i="4" s="1"/>
  <c r="B27" i="4" s="1"/>
  <c r="B31" i="4" s="1"/>
  <c r="B35" i="4" s="1"/>
  <c r="B39" i="4" s="1"/>
  <c r="B43" i="4" s="1"/>
  <c r="B47" i="4" s="1"/>
  <c r="B51" i="4" s="1"/>
  <c r="B55" i="4" s="1"/>
  <c r="B59" i="4" s="1"/>
  <c r="B63" i="4" s="1"/>
  <c r="B67" i="4" s="1"/>
  <c r="B71" i="4" s="1"/>
  <c r="B75" i="4" s="1"/>
  <c r="B79" i="4" s="1"/>
  <c r="B83" i="4" s="1"/>
  <c r="B87" i="4" s="1"/>
  <c r="B91" i="4" s="1"/>
  <c r="B95" i="4" s="1"/>
  <c r="B99" i="4" s="1"/>
  <c r="B103" i="4" s="1"/>
  <c r="B107" i="4" s="1"/>
  <c r="B111" i="4" s="1"/>
  <c r="B115" i="4" s="1"/>
  <c r="B119" i="4" s="1"/>
  <c r="B6" i="4"/>
  <c r="B10" i="4" s="1"/>
  <c r="B14" i="4" s="1"/>
  <c r="B18" i="4" s="1"/>
  <c r="B22" i="4" s="1"/>
  <c r="B26" i="4" s="1"/>
  <c r="B30" i="4" s="1"/>
  <c r="B34" i="4" s="1"/>
  <c r="B38" i="4" s="1"/>
  <c r="B42" i="4" s="1"/>
  <c r="B46" i="4" s="1"/>
  <c r="B50" i="4" s="1"/>
  <c r="B54" i="4" s="1"/>
  <c r="B58" i="4" s="1"/>
  <c r="B62" i="4" s="1"/>
  <c r="B66" i="4" s="1"/>
  <c r="B70" i="4" s="1"/>
  <c r="B74" i="4" s="1"/>
  <c r="B78" i="4" s="1"/>
  <c r="B82" i="4" s="1"/>
  <c r="B86" i="4" s="1"/>
  <c r="B90" i="4" s="1"/>
  <c r="B94" i="4" s="1"/>
  <c r="B98" i="4" s="1"/>
  <c r="B102" i="4" s="1"/>
  <c r="B106" i="4" s="1"/>
  <c r="B110" i="4" s="1"/>
  <c r="B114" i="4" s="1"/>
  <c r="B118" i="4" s="1"/>
  <c r="A6" i="4"/>
  <c r="A10" i="4" s="1"/>
  <c r="A14" i="4" s="1"/>
  <c r="A18" i="4" s="1"/>
  <c r="A22" i="4" s="1"/>
  <c r="A26" i="4" s="1"/>
  <c r="A30" i="4" s="1"/>
  <c r="A34" i="4" s="1"/>
  <c r="A38" i="4" s="1"/>
  <c r="A42" i="4" s="1"/>
  <c r="A46" i="4" s="1"/>
  <c r="A50" i="4" s="1"/>
  <c r="A54" i="4" s="1"/>
  <c r="A58" i="4" s="1"/>
  <c r="A62" i="4" s="1"/>
  <c r="A66" i="4" s="1"/>
  <c r="A70" i="4" s="1"/>
  <c r="A74" i="4" s="1"/>
  <c r="A78" i="4" s="1"/>
  <c r="A82" i="4" s="1"/>
  <c r="A86" i="4" s="1"/>
  <c r="A90" i="4" s="1"/>
  <c r="A94" i="4" s="1"/>
  <c r="A98" i="4" s="1"/>
  <c r="A102" i="4" s="1"/>
  <c r="A106" i="4" s="1"/>
  <c r="A110" i="4" s="1"/>
  <c r="A114" i="4" s="1"/>
  <c r="A118" i="4" s="1"/>
  <c r="A3" i="4"/>
  <c r="A7" i="4" s="1"/>
  <c r="A11" i="4" s="1"/>
  <c r="A15" i="4" s="1"/>
  <c r="A19" i="4" s="1"/>
  <c r="A23" i="4" s="1"/>
  <c r="A27" i="4" s="1"/>
  <c r="A31" i="4" s="1"/>
  <c r="A35" i="4" s="1"/>
  <c r="A39" i="4" s="1"/>
  <c r="A43" i="4" s="1"/>
  <c r="A47" i="4" s="1"/>
  <c r="A51" i="4" s="1"/>
  <c r="A55" i="4" s="1"/>
  <c r="A59" i="4" s="1"/>
  <c r="A63" i="4" s="1"/>
  <c r="A67" i="4" s="1"/>
  <c r="A71" i="4" s="1"/>
  <c r="A75" i="4" s="1"/>
  <c r="A79" i="4" s="1"/>
  <c r="A83" i="4" s="1"/>
  <c r="A87" i="4" s="1"/>
  <c r="A91" i="4" s="1"/>
  <c r="A95" i="4" s="1"/>
  <c r="A99" i="4" s="1"/>
  <c r="A103" i="4" s="1"/>
  <c r="A107" i="4" s="1"/>
  <c r="A111" i="4" s="1"/>
  <c r="A115" i="4" s="1"/>
  <c r="A119" i="4" s="1"/>
  <c r="B73" i="1"/>
  <c r="B77" i="1" s="1"/>
  <c r="B81" i="1" s="1"/>
  <c r="B85" i="1" s="1"/>
  <c r="B89" i="1" s="1"/>
  <c r="B93" i="1" s="1"/>
  <c r="B97" i="1" s="1"/>
  <c r="B101" i="1" s="1"/>
  <c r="B105" i="1" s="1"/>
  <c r="B109" i="1" s="1"/>
  <c r="B113" i="1" s="1"/>
  <c r="B117" i="1" s="1"/>
  <c r="B121" i="1" s="1"/>
  <c r="B10" i="1"/>
  <c r="B14" i="1" s="1"/>
  <c r="B18" i="1" s="1"/>
  <c r="B22" i="1" s="1"/>
  <c r="B26" i="1" s="1"/>
  <c r="B30" i="1" s="1"/>
  <c r="B34" i="1" s="1"/>
  <c r="B38" i="1" s="1"/>
  <c r="B42" i="1" s="1"/>
  <c r="B46" i="1" s="1"/>
  <c r="B50" i="1" s="1"/>
  <c r="B54" i="1" s="1"/>
  <c r="B58" i="1" s="1"/>
  <c r="B62" i="1" s="1"/>
  <c r="B66" i="1" s="1"/>
  <c r="B70" i="1" s="1"/>
  <c r="B74" i="1" s="1"/>
  <c r="B78" i="1" s="1"/>
  <c r="B82" i="1" s="1"/>
  <c r="B86" i="1" s="1"/>
  <c r="B90" i="1" s="1"/>
  <c r="B94" i="1" s="1"/>
  <c r="B98" i="1" s="1"/>
  <c r="B102" i="1" s="1"/>
  <c r="B106" i="1" s="1"/>
  <c r="B110" i="1" s="1"/>
  <c r="B114" i="1" s="1"/>
  <c r="B118" i="1" s="1"/>
  <c r="B122" i="1" s="1"/>
  <c r="B9" i="1"/>
  <c r="B13" i="1" s="1"/>
  <c r="B17" i="1" s="1"/>
  <c r="B21" i="1" s="1"/>
  <c r="B25" i="1" s="1"/>
  <c r="B29" i="1" s="1"/>
  <c r="B33" i="1" s="1"/>
  <c r="B37" i="1" s="1"/>
  <c r="B41" i="1" s="1"/>
  <c r="B45" i="1" s="1"/>
  <c r="B49" i="1" s="1"/>
  <c r="B53" i="1" s="1"/>
  <c r="B57" i="1" s="1"/>
  <c r="B61" i="1" s="1"/>
  <c r="B65" i="1" s="1"/>
  <c r="B69" i="1" s="1"/>
  <c r="B8" i="1"/>
  <c r="B12" i="1" s="1"/>
  <c r="B16" i="1" s="1"/>
  <c r="B20" i="1" s="1"/>
  <c r="B24" i="1" s="1"/>
  <c r="B28" i="1" s="1"/>
  <c r="B32" i="1" s="1"/>
  <c r="B36" i="1" s="1"/>
  <c r="B40" i="1" s="1"/>
  <c r="B44" i="1" s="1"/>
  <c r="B48" i="1" s="1"/>
  <c r="B52" i="1" s="1"/>
  <c r="B56" i="1" s="1"/>
  <c r="B60" i="1" s="1"/>
  <c r="B64" i="1" s="1"/>
  <c r="B68" i="1" s="1"/>
  <c r="B72" i="1" s="1"/>
  <c r="B76" i="1" s="1"/>
  <c r="B80" i="1" s="1"/>
  <c r="B84" i="1" s="1"/>
  <c r="B88" i="1" s="1"/>
  <c r="B92" i="1" s="1"/>
  <c r="B96" i="1" s="1"/>
  <c r="B100" i="1" s="1"/>
  <c r="B104" i="1" s="1"/>
  <c r="B108" i="1" s="1"/>
  <c r="B112" i="1" s="1"/>
  <c r="B116" i="1" s="1"/>
  <c r="B120" i="1" s="1"/>
  <c r="B7" i="1"/>
  <c r="B11" i="1" s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B55" i="1" s="1"/>
  <c r="B59" i="1" s="1"/>
  <c r="B63" i="1" s="1"/>
  <c r="B67" i="1" s="1"/>
  <c r="B71" i="1" s="1"/>
  <c r="B75" i="1" s="1"/>
  <c r="B79" i="1" s="1"/>
  <c r="B83" i="1" s="1"/>
  <c r="B87" i="1" s="1"/>
  <c r="B91" i="1" s="1"/>
  <c r="B95" i="1" s="1"/>
  <c r="B99" i="1" s="1"/>
  <c r="B103" i="1" s="1"/>
  <c r="B107" i="1" s="1"/>
  <c r="B111" i="1" s="1"/>
  <c r="B115" i="1" s="1"/>
  <c r="B119" i="1" s="1"/>
  <c r="A7" i="1"/>
  <c r="A11" i="1" s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A63" i="1" s="1"/>
  <c r="A67" i="1" s="1"/>
  <c r="A71" i="1" s="1"/>
  <c r="A75" i="1" s="1"/>
  <c r="A79" i="1" s="1"/>
  <c r="A83" i="1" s="1"/>
  <c r="A87" i="1" s="1"/>
  <c r="A91" i="1" s="1"/>
  <c r="A95" i="1" s="1"/>
  <c r="A99" i="1" s="1"/>
  <c r="A103" i="1" s="1"/>
  <c r="A107" i="1" s="1"/>
  <c r="A111" i="1" s="1"/>
  <c r="A115" i="1" s="1"/>
  <c r="A119" i="1" s="1"/>
  <c r="A4" i="1"/>
  <c r="A8" i="1" s="1"/>
  <c r="A12" i="1" s="1"/>
  <c r="A16" i="1" s="1"/>
  <c r="A20" i="1" s="1"/>
  <c r="A24" i="1" s="1"/>
  <c r="A28" i="1" s="1"/>
  <c r="A32" i="1" s="1"/>
  <c r="A36" i="1" s="1"/>
  <c r="A40" i="1" s="1"/>
  <c r="A44" i="1" s="1"/>
  <c r="A48" i="1" s="1"/>
  <c r="A52" i="1" s="1"/>
  <c r="A56" i="1" s="1"/>
  <c r="A60" i="1" s="1"/>
  <c r="A64" i="1" s="1"/>
  <c r="A68" i="1" s="1"/>
  <c r="A72" i="1" s="1"/>
  <c r="A76" i="1" s="1"/>
  <c r="A80" i="1" s="1"/>
  <c r="A84" i="1" s="1"/>
  <c r="A88" i="1" s="1"/>
  <c r="A92" i="1" s="1"/>
  <c r="A96" i="1" s="1"/>
  <c r="A100" i="1" s="1"/>
  <c r="A104" i="1" s="1"/>
  <c r="A108" i="1" s="1"/>
  <c r="A112" i="1" s="1"/>
  <c r="A116" i="1" s="1"/>
  <c r="A120" i="1" s="1"/>
  <c r="B10" i="2"/>
  <c r="B14" i="2" s="1"/>
  <c r="B18" i="2" s="1"/>
  <c r="B22" i="2" s="1"/>
  <c r="B26" i="2" s="1"/>
  <c r="B30" i="2" s="1"/>
  <c r="B34" i="2" s="1"/>
  <c r="B38" i="2" s="1"/>
  <c r="B42" i="2" s="1"/>
  <c r="B46" i="2" s="1"/>
  <c r="B50" i="2" s="1"/>
  <c r="B54" i="2" s="1"/>
  <c r="B58" i="2" s="1"/>
  <c r="B62" i="2" s="1"/>
  <c r="B66" i="2" s="1"/>
  <c r="B70" i="2" s="1"/>
  <c r="B74" i="2" s="1"/>
  <c r="B78" i="2" s="1"/>
  <c r="B82" i="2" s="1"/>
  <c r="B86" i="2" s="1"/>
  <c r="B90" i="2" s="1"/>
  <c r="B94" i="2" s="1"/>
  <c r="B98" i="2" s="1"/>
  <c r="B102" i="2" s="1"/>
  <c r="B106" i="2" s="1"/>
  <c r="B110" i="2" s="1"/>
  <c r="B115" i="2" s="1"/>
  <c r="B119" i="2" s="1"/>
  <c r="B123" i="2" s="1"/>
  <c r="B127" i="2" s="1"/>
  <c r="B131" i="2" s="1"/>
  <c r="B135" i="2" s="1"/>
  <c r="B9" i="2"/>
  <c r="B13" i="2" s="1"/>
  <c r="B17" i="2" s="1"/>
  <c r="B21" i="2" s="1"/>
  <c r="B25" i="2" s="1"/>
  <c r="B29" i="2" s="1"/>
  <c r="B33" i="2" s="1"/>
  <c r="B37" i="2" s="1"/>
  <c r="B41" i="2" s="1"/>
  <c r="B45" i="2" s="1"/>
  <c r="B49" i="2" s="1"/>
  <c r="B53" i="2" s="1"/>
  <c r="B57" i="2" s="1"/>
  <c r="B61" i="2" s="1"/>
  <c r="B65" i="2" s="1"/>
  <c r="B69" i="2" s="1"/>
  <c r="B73" i="2" s="1"/>
  <c r="B77" i="2" s="1"/>
  <c r="B81" i="2" s="1"/>
  <c r="B85" i="2" s="1"/>
  <c r="B89" i="2" s="1"/>
  <c r="B93" i="2" s="1"/>
  <c r="B97" i="2" s="1"/>
  <c r="B101" i="2" s="1"/>
  <c r="B105" i="2" s="1"/>
  <c r="B109" i="2" s="1"/>
  <c r="B114" i="2" s="1"/>
  <c r="B118" i="2" s="1"/>
  <c r="B122" i="2" s="1"/>
  <c r="B126" i="2" s="1"/>
  <c r="B130" i="2" s="1"/>
  <c r="B134" i="2" s="1"/>
  <c r="B8" i="2"/>
  <c r="B12" i="2" s="1"/>
  <c r="B16" i="2" s="1"/>
  <c r="B20" i="2" s="1"/>
  <c r="B24" i="2" s="1"/>
  <c r="B28" i="2" s="1"/>
  <c r="B32" i="2" s="1"/>
  <c r="B36" i="2" s="1"/>
  <c r="B40" i="2" s="1"/>
  <c r="B44" i="2" s="1"/>
  <c r="B48" i="2" s="1"/>
  <c r="B52" i="2" s="1"/>
  <c r="B56" i="2" s="1"/>
  <c r="B60" i="2" s="1"/>
  <c r="B64" i="2" s="1"/>
  <c r="B68" i="2" s="1"/>
  <c r="B72" i="2" s="1"/>
  <c r="B76" i="2" s="1"/>
  <c r="B80" i="2" s="1"/>
  <c r="B84" i="2" s="1"/>
  <c r="B88" i="2" s="1"/>
  <c r="B92" i="2" s="1"/>
  <c r="B96" i="2" s="1"/>
  <c r="B100" i="2" s="1"/>
  <c r="B104" i="2" s="1"/>
  <c r="B108" i="2" s="1"/>
  <c r="B113" i="2" s="1"/>
  <c r="B117" i="2" s="1"/>
  <c r="B121" i="2" s="1"/>
  <c r="B125" i="2" s="1"/>
  <c r="B129" i="2" s="1"/>
  <c r="B133" i="2" s="1"/>
  <c r="B7" i="2"/>
  <c r="B11" i="2" s="1"/>
  <c r="B15" i="2" s="1"/>
  <c r="B19" i="2" s="1"/>
  <c r="B23" i="2" s="1"/>
  <c r="B27" i="2" s="1"/>
  <c r="B31" i="2" s="1"/>
  <c r="B35" i="2" s="1"/>
  <c r="B39" i="2" s="1"/>
  <c r="B43" i="2" s="1"/>
  <c r="B47" i="2" s="1"/>
  <c r="B51" i="2" s="1"/>
  <c r="B55" i="2" s="1"/>
  <c r="B59" i="2" s="1"/>
  <c r="B63" i="2" s="1"/>
  <c r="B67" i="2" s="1"/>
  <c r="B71" i="2" s="1"/>
  <c r="B75" i="2" s="1"/>
  <c r="B79" i="2" s="1"/>
  <c r="B83" i="2" s="1"/>
  <c r="B87" i="2" s="1"/>
  <c r="B91" i="2" s="1"/>
  <c r="B95" i="2" s="1"/>
  <c r="B99" i="2" s="1"/>
  <c r="B103" i="2" s="1"/>
  <c r="B107" i="2" s="1"/>
  <c r="B112" i="2" s="1"/>
  <c r="B116" i="2" s="1"/>
  <c r="B120" i="2" s="1"/>
  <c r="B124" i="2" s="1"/>
  <c r="B128" i="2" s="1"/>
  <c r="B132" i="2" s="1"/>
  <c r="A7" i="2"/>
  <c r="A11" i="2" s="1"/>
  <c r="A15" i="2" s="1"/>
  <c r="A19" i="2" s="1"/>
  <c r="A23" i="2" s="1"/>
  <c r="A27" i="2" s="1"/>
  <c r="A31" i="2" s="1"/>
  <c r="A35" i="2" s="1"/>
  <c r="A39" i="2" s="1"/>
  <c r="A43" i="2" s="1"/>
  <c r="A47" i="2" s="1"/>
  <c r="A51" i="2" s="1"/>
  <c r="A55" i="2" s="1"/>
  <c r="A59" i="2" s="1"/>
  <c r="A63" i="2" s="1"/>
  <c r="A67" i="2" s="1"/>
  <c r="A71" i="2" s="1"/>
  <c r="A75" i="2" s="1"/>
  <c r="A79" i="2" s="1"/>
  <c r="A83" i="2" s="1"/>
  <c r="A87" i="2" s="1"/>
  <c r="A91" i="2" s="1"/>
  <c r="A95" i="2" s="1"/>
  <c r="A99" i="2" s="1"/>
  <c r="A103" i="2" s="1"/>
  <c r="A107" i="2" s="1"/>
  <c r="A112" i="2" s="1"/>
  <c r="A116" i="2" s="1"/>
  <c r="A120" i="2" s="1"/>
  <c r="A4" i="2"/>
  <c r="A8" i="2" s="1"/>
  <c r="A12" i="2" s="1"/>
  <c r="A16" i="2" s="1"/>
  <c r="A20" i="2" s="1"/>
  <c r="A24" i="2" s="1"/>
  <c r="A28" i="2" s="1"/>
  <c r="A32" i="2" s="1"/>
  <c r="A36" i="2" s="1"/>
  <c r="A40" i="2" s="1"/>
  <c r="A44" i="2" s="1"/>
  <c r="A48" i="2" s="1"/>
  <c r="A52" i="2" s="1"/>
  <c r="A56" i="2" s="1"/>
  <c r="A60" i="2" s="1"/>
  <c r="A64" i="2" s="1"/>
  <c r="A68" i="2" s="1"/>
  <c r="A72" i="2" s="1"/>
  <c r="A76" i="2" s="1"/>
  <c r="A80" i="2" s="1"/>
  <c r="A84" i="2" s="1"/>
  <c r="A88" i="2" s="1"/>
  <c r="A92" i="2" s="1"/>
  <c r="A96" i="2" s="1"/>
  <c r="A100" i="2" s="1"/>
  <c r="A104" i="2" s="1"/>
  <c r="A108" i="2" s="1"/>
  <c r="A113" i="2" s="1"/>
  <c r="A117" i="2" s="1"/>
  <c r="A121" i="2" s="1"/>
  <c r="Z128" i="4" l="1"/>
  <c r="AB128" i="4"/>
  <c r="AB127" i="4"/>
  <c r="Y128" i="4"/>
  <c r="AA130" i="4"/>
  <c r="Z126" i="4"/>
  <c r="AA127" i="4"/>
  <c r="Y126" i="4"/>
  <c r="AA131" i="4"/>
  <c r="Y123" i="4"/>
  <c r="AB122" i="4"/>
  <c r="Y130" i="4"/>
  <c r="AA129" i="4"/>
  <c r="Z122" i="4"/>
  <c r="AB125" i="4"/>
  <c r="AA122" i="4"/>
  <c r="AB123" i="4"/>
  <c r="AA124" i="4"/>
  <c r="Z131" i="4"/>
  <c r="C8" i="3"/>
  <c r="V127" i="4"/>
  <c r="X127" i="4"/>
  <c r="U126" i="4"/>
  <c r="U124" i="4"/>
  <c r="V122" i="4"/>
  <c r="X125" i="4"/>
  <c r="V123" i="4"/>
  <c r="X122" i="4"/>
  <c r="AA132" i="4"/>
  <c r="E133" i="1"/>
  <c r="G134" i="1"/>
  <c r="F133" i="1"/>
  <c r="X131" i="4"/>
  <c r="J135" i="1"/>
  <c r="AB134" i="4" s="1"/>
  <c r="AB133" i="4"/>
  <c r="I135" i="1"/>
  <c r="H134" i="1"/>
  <c r="D132" i="1"/>
  <c r="C133" i="1"/>
  <c r="A4" i="4"/>
  <c r="A5" i="4" s="1"/>
  <c r="A9" i="4" s="1"/>
  <c r="A13" i="4" s="1"/>
  <c r="A17" i="4" s="1"/>
  <c r="A21" i="4" s="1"/>
  <c r="A25" i="4" s="1"/>
  <c r="A29" i="4" s="1"/>
  <c r="A33" i="4" s="1"/>
  <c r="A37" i="4" s="1"/>
  <c r="A41" i="4" s="1"/>
  <c r="A45" i="4" s="1"/>
  <c r="A49" i="4" s="1"/>
  <c r="A53" i="4" s="1"/>
  <c r="A57" i="4" s="1"/>
  <c r="A61" i="4" s="1"/>
  <c r="A65" i="4" s="1"/>
  <c r="A69" i="4" s="1"/>
  <c r="A73" i="4" s="1"/>
  <c r="A77" i="4" s="1"/>
  <c r="A81" i="4" s="1"/>
  <c r="A85" i="4" s="1"/>
  <c r="A89" i="4" s="1"/>
  <c r="A93" i="4" s="1"/>
  <c r="A97" i="4" s="1"/>
  <c r="A101" i="4" s="1"/>
  <c r="A105" i="4" s="1"/>
  <c r="A109" i="4" s="1"/>
  <c r="A113" i="4" s="1"/>
  <c r="A117" i="4" s="1"/>
  <c r="A121" i="4" s="1"/>
  <c r="A5" i="1"/>
  <c r="A6" i="1" s="1"/>
  <c r="A10" i="1" s="1"/>
  <c r="A14" i="1" s="1"/>
  <c r="A18" i="1" s="1"/>
  <c r="A22" i="1" s="1"/>
  <c r="A26" i="1" s="1"/>
  <c r="A30" i="1" s="1"/>
  <c r="A34" i="1" s="1"/>
  <c r="A38" i="1" s="1"/>
  <c r="A42" i="1" s="1"/>
  <c r="A46" i="1" s="1"/>
  <c r="A50" i="1" s="1"/>
  <c r="A54" i="1" s="1"/>
  <c r="A58" i="1" s="1"/>
  <c r="A62" i="1" s="1"/>
  <c r="A66" i="1" s="1"/>
  <c r="A70" i="1" s="1"/>
  <c r="A74" i="1" s="1"/>
  <c r="A78" i="1" s="1"/>
  <c r="A82" i="1" s="1"/>
  <c r="A86" i="1" s="1"/>
  <c r="A90" i="1" s="1"/>
  <c r="A94" i="1" s="1"/>
  <c r="A98" i="1" s="1"/>
  <c r="A102" i="1" s="1"/>
  <c r="A106" i="1" s="1"/>
  <c r="A110" i="1" s="1"/>
  <c r="A114" i="1" s="1"/>
  <c r="A118" i="1" s="1"/>
  <c r="A122" i="1" s="1"/>
  <c r="U118" i="4"/>
  <c r="U113" i="4"/>
  <c r="U112" i="4"/>
  <c r="U109" i="4"/>
  <c r="V120" i="4"/>
  <c r="V118" i="4"/>
  <c r="V116" i="4"/>
  <c r="V114" i="4"/>
  <c r="W117" i="4"/>
  <c r="W116" i="4"/>
  <c r="W115" i="4"/>
  <c r="W114" i="4"/>
  <c r="W106" i="4"/>
  <c r="V121" i="4"/>
  <c r="X121" i="4"/>
  <c r="X120" i="4"/>
  <c r="X119" i="4"/>
  <c r="X118" i="4"/>
  <c r="X110" i="4"/>
  <c r="C4" i="3"/>
  <c r="AB129" i="4" s="1"/>
  <c r="Y121" i="4"/>
  <c r="Y119" i="4"/>
  <c r="Y117" i="4"/>
  <c r="Y114" i="4"/>
  <c r="Y111" i="4"/>
  <c r="Y110" i="4"/>
  <c r="Y107" i="4"/>
  <c r="Y106" i="4"/>
  <c r="AB121" i="4"/>
  <c r="AB120" i="4"/>
  <c r="AB117" i="4"/>
  <c r="AB116" i="4"/>
  <c r="AB114" i="4"/>
  <c r="AB113" i="4"/>
  <c r="AB112" i="4"/>
  <c r="AB110" i="4"/>
  <c r="AB109" i="4"/>
  <c r="AB108" i="4"/>
  <c r="AB106" i="4"/>
  <c r="A5" i="2"/>
  <c r="A6" i="2" s="1"/>
  <c r="A10" i="2" s="1"/>
  <c r="A14" i="2" s="1"/>
  <c r="A18" i="2" s="1"/>
  <c r="A22" i="2" s="1"/>
  <c r="A26" i="2" s="1"/>
  <c r="A30" i="2" s="1"/>
  <c r="A34" i="2" s="1"/>
  <c r="A38" i="2" s="1"/>
  <c r="A42" i="2" s="1"/>
  <c r="A46" i="2" s="1"/>
  <c r="A50" i="2" s="1"/>
  <c r="A54" i="2" s="1"/>
  <c r="A58" i="2" s="1"/>
  <c r="A62" i="2" s="1"/>
  <c r="A66" i="2" s="1"/>
  <c r="A70" i="2" s="1"/>
  <c r="A74" i="2" s="1"/>
  <c r="A78" i="2" s="1"/>
  <c r="A82" i="2" s="1"/>
  <c r="A86" i="2" s="1"/>
  <c r="A90" i="2" s="1"/>
  <c r="A94" i="2" s="1"/>
  <c r="A98" i="2" s="1"/>
  <c r="A102" i="2" s="1"/>
  <c r="A106" i="2" s="1"/>
  <c r="A110" i="2" s="1"/>
  <c r="A115" i="2" s="1"/>
  <c r="A119" i="2" s="1"/>
  <c r="A123" i="2" s="1"/>
  <c r="U130" i="4" l="1"/>
  <c r="X130" i="4"/>
  <c r="W130" i="4"/>
  <c r="V129" i="4"/>
  <c r="U127" i="4"/>
  <c r="U128" i="4"/>
  <c r="U123" i="4"/>
  <c r="W122" i="4"/>
  <c r="U116" i="4"/>
  <c r="U120" i="4"/>
  <c r="U111" i="4"/>
  <c r="V112" i="4"/>
  <c r="W121" i="4"/>
  <c r="W113" i="4"/>
  <c r="V119" i="4"/>
  <c r="X117" i="4"/>
  <c r="X109" i="4"/>
  <c r="V128" i="4"/>
  <c r="W126" i="4"/>
  <c r="X128" i="4"/>
  <c r="X123" i="4"/>
  <c r="X129" i="4"/>
  <c r="W131" i="4"/>
  <c r="U117" i="4"/>
  <c r="U114" i="4"/>
  <c r="U106" i="4"/>
  <c r="U119" i="4"/>
  <c r="V110" i="4"/>
  <c r="W120" i="4"/>
  <c r="W112" i="4"/>
  <c r="V117" i="4"/>
  <c r="X116" i="4"/>
  <c r="X108" i="4"/>
  <c r="X126" i="4"/>
  <c r="W127" i="4"/>
  <c r="V124" i="4"/>
  <c r="W124" i="4"/>
  <c r="U121" i="4"/>
  <c r="U108" i="4"/>
  <c r="U115" i="4"/>
  <c r="V108" i="4"/>
  <c r="W119" i="4"/>
  <c r="W111" i="4"/>
  <c r="V115" i="4"/>
  <c r="X115" i="4"/>
  <c r="X107" i="4"/>
  <c r="W128" i="4"/>
  <c r="U129" i="4"/>
  <c r="V125" i="4"/>
  <c r="W129" i="4"/>
  <c r="U110" i="4"/>
  <c r="V107" i="4"/>
  <c r="W118" i="4"/>
  <c r="W110" i="4"/>
  <c r="V113" i="4"/>
  <c r="X114" i="4"/>
  <c r="X106" i="4"/>
  <c r="V126" i="4"/>
  <c r="W123" i="4"/>
  <c r="U122" i="4"/>
  <c r="V130" i="4"/>
  <c r="X111" i="4"/>
  <c r="V106" i="4"/>
  <c r="W107" i="4"/>
  <c r="U107" i="4"/>
  <c r="W125" i="4"/>
  <c r="X112" i="4"/>
  <c r="V109" i="4"/>
  <c r="W108" i="4"/>
  <c r="U131" i="4"/>
  <c r="X124" i="4"/>
  <c r="X113" i="4"/>
  <c r="V111" i="4"/>
  <c r="W109" i="4"/>
  <c r="U125" i="4"/>
  <c r="Y109" i="4"/>
  <c r="Z132" i="4"/>
  <c r="Y132" i="4"/>
  <c r="Y124" i="4"/>
  <c r="AB124" i="4"/>
  <c r="AA125" i="4"/>
  <c r="Y129" i="4"/>
  <c r="Y120" i="4"/>
  <c r="AB132" i="4"/>
  <c r="Y131" i="4"/>
  <c r="Z125" i="4"/>
  <c r="AB131" i="4"/>
  <c r="Y122" i="4"/>
  <c r="AA126" i="4"/>
  <c r="Z129" i="4"/>
  <c r="AA133" i="4"/>
  <c r="Y125" i="4"/>
  <c r="Z124" i="4"/>
  <c r="Z130" i="4"/>
  <c r="AA128" i="4"/>
  <c r="Z127" i="4"/>
  <c r="AB118" i="4"/>
  <c r="Y113" i="4"/>
  <c r="AA134" i="4"/>
  <c r="Z123" i="4"/>
  <c r="AA123" i="4"/>
  <c r="AB130" i="4"/>
  <c r="AB126" i="4"/>
  <c r="Y127" i="4"/>
  <c r="F134" i="1"/>
  <c r="X132" i="4"/>
  <c r="H135" i="1"/>
  <c r="Z134" i="4" s="1"/>
  <c r="Z133" i="4"/>
  <c r="Y133" i="4"/>
  <c r="G135" i="1"/>
  <c r="Y134" i="4" s="1"/>
  <c r="W132" i="4"/>
  <c r="E134" i="1"/>
  <c r="V131" i="4"/>
  <c r="D133" i="1"/>
  <c r="C134" i="1"/>
  <c r="U132" i="4"/>
  <c r="Y118" i="4"/>
  <c r="A9" i="1"/>
  <c r="A13" i="1" s="1"/>
  <c r="A17" i="1" s="1"/>
  <c r="A21" i="1" s="1"/>
  <c r="A25" i="1" s="1"/>
  <c r="A29" i="1" s="1"/>
  <c r="A33" i="1" s="1"/>
  <c r="A37" i="1" s="1"/>
  <c r="A41" i="1" s="1"/>
  <c r="A45" i="1" s="1"/>
  <c r="A49" i="1" s="1"/>
  <c r="A53" i="1" s="1"/>
  <c r="A57" i="1" s="1"/>
  <c r="A61" i="1" s="1"/>
  <c r="A65" i="1" s="1"/>
  <c r="A69" i="1" s="1"/>
  <c r="A73" i="1" s="1"/>
  <c r="A77" i="1" s="1"/>
  <c r="A81" i="1" s="1"/>
  <c r="A85" i="1" s="1"/>
  <c r="A89" i="1" s="1"/>
  <c r="A93" i="1" s="1"/>
  <c r="A97" i="1" s="1"/>
  <c r="A101" i="1" s="1"/>
  <c r="A105" i="1" s="1"/>
  <c r="A109" i="1" s="1"/>
  <c r="A113" i="1" s="1"/>
  <c r="A117" i="1" s="1"/>
  <c r="A121" i="1" s="1"/>
  <c r="A8" i="4"/>
  <c r="A12" i="4" s="1"/>
  <c r="A16" i="4" s="1"/>
  <c r="A20" i="4" s="1"/>
  <c r="A24" i="4" s="1"/>
  <c r="A28" i="4" s="1"/>
  <c r="A32" i="4" s="1"/>
  <c r="A36" i="4" s="1"/>
  <c r="A40" i="4" s="1"/>
  <c r="A44" i="4" s="1"/>
  <c r="A48" i="4" s="1"/>
  <c r="A52" i="4" s="1"/>
  <c r="A56" i="4" s="1"/>
  <c r="A60" i="4" s="1"/>
  <c r="A64" i="4" s="1"/>
  <c r="A68" i="4" s="1"/>
  <c r="A72" i="4" s="1"/>
  <c r="A76" i="4" s="1"/>
  <c r="A80" i="4" s="1"/>
  <c r="A84" i="4" s="1"/>
  <c r="A88" i="4" s="1"/>
  <c r="A92" i="4" s="1"/>
  <c r="A96" i="4" s="1"/>
  <c r="A100" i="4" s="1"/>
  <c r="A104" i="4" s="1"/>
  <c r="A108" i="4" s="1"/>
  <c r="A112" i="4" s="1"/>
  <c r="A116" i="4" s="1"/>
  <c r="A120" i="4" s="1"/>
  <c r="Y115" i="4"/>
  <c r="AB107" i="4"/>
  <c r="AB111" i="4"/>
  <c r="AB115" i="4"/>
  <c r="AB119" i="4"/>
  <c r="Y108" i="4"/>
  <c r="Y112" i="4"/>
  <c r="Y116" i="4"/>
  <c r="Z107" i="4"/>
  <c r="Z109" i="4"/>
  <c r="Z111" i="4"/>
  <c r="Z113" i="4"/>
  <c r="Z115" i="4"/>
  <c r="Z117" i="4"/>
  <c r="Z119" i="4"/>
  <c r="Z121" i="4"/>
  <c r="AA106" i="4"/>
  <c r="AA108" i="4"/>
  <c r="AA110" i="4"/>
  <c r="AA112" i="4"/>
  <c r="AA114" i="4"/>
  <c r="AA116" i="4"/>
  <c r="AA118" i="4"/>
  <c r="AA120" i="4"/>
  <c r="Z106" i="4"/>
  <c r="Z108" i="4"/>
  <c r="Z110" i="4"/>
  <c r="Z112" i="4"/>
  <c r="Z114" i="4"/>
  <c r="Z116" i="4"/>
  <c r="Z118" i="4"/>
  <c r="Z120" i="4"/>
  <c r="AA107" i="4"/>
  <c r="AA109" i="4"/>
  <c r="AA111" i="4"/>
  <c r="AA113" i="4"/>
  <c r="AA115" i="4"/>
  <c r="AA117" i="4"/>
  <c r="AA119" i="4"/>
  <c r="AA121" i="4"/>
  <c r="A9" i="2"/>
  <c r="A13" i="2" s="1"/>
  <c r="A17" i="2" s="1"/>
  <c r="A21" i="2" s="1"/>
  <c r="A25" i="2" s="1"/>
  <c r="A29" i="2" s="1"/>
  <c r="A33" i="2" s="1"/>
  <c r="A37" i="2" s="1"/>
  <c r="A41" i="2" s="1"/>
  <c r="A45" i="2" s="1"/>
  <c r="A49" i="2" s="1"/>
  <c r="A53" i="2" s="1"/>
  <c r="A57" i="2" s="1"/>
  <c r="A61" i="2" s="1"/>
  <c r="A65" i="2" s="1"/>
  <c r="A69" i="2" s="1"/>
  <c r="A73" i="2" s="1"/>
  <c r="A77" i="2" s="1"/>
  <c r="A81" i="2" s="1"/>
  <c r="A85" i="2" s="1"/>
  <c r="A89" i="2" s="1"/>
  <c r="A93" i="2" s="1"/>
  <c r="A97" i="2" s="1"/>
  <c r="A101" i="2" s="1"/>
  <c r="A105" i="2" s="1"/>
  <c r="A109" i="2" s="1"/>
  <c r="A114" i="2" s="1"/>
  <c r="A118" i="2" s="1"/>
  <c r="A122" i="2" s="1"/>
  <c r="W133" i="4" l="1"/>
  <c r="E135" i="1"/>
  <c r="W134" i="4" s="1"/>
  <c r="X133" i="4"/>
  <c r="F135" i="1"/>
  <c r="X134" i="4" s="1"/>
  <c r="V132" i="4"/>
  <c r="D134" i="1"/>
  <c r="C135" i="1"/>
  <c r="U134" i="4" s="1"/>
  <c r="U133" i="4"/>
  <c r="D135" i="1" l="1"/>
  <c r="V134" i="4" s="1"/>
  <c r="V133" i="4"/>
</calcChain>
</file>

<file path=xl/sharedStrings.xml><?xml version="1.0" encoding="utf-8"?>
<sst xmlns="http://schemas.openxmlformats.org/spreadsheetml/2006/main" count="106" uniqueCount="43">
  <si>
    <t>Year</t>
  </si>
  <si>
    <t>GDP</t>
  </si>
  <si>
    <t>CPI</t>
  </si>
  <si>
    <t>Quarter</t>
  </si>
  <si>
    <t>ManEmp</t>
  </si>
  <si>
    <t>Emp</t>
  </si>
  <si>
    <t>ManGDP</t>
  </si>
  <si>
    <t>Pop</t>
  </si>
  <si>
    <t>RPDIPerCap</t>
  </si>
  <si>
    <t>RPIPerCap</t>
  </si>
  <si>
    <t>Hamilton</t>
  </si>
  <si>
    <t>StCatharines</t>
  </si>
  <si>
    <t>Pop 2010</t>
  </si>
  <si>
    <t>Non-Residential (Emp, ManEmp, GDP, ManGDP)</t>
  </si>
  <si>
    <t>Emp 2010</t>
  </si>
  <si>
    <t>Weight</t>
  </si>
  <si>
    <t>Residential (Pop, RPDI, RPI, CPI)</t>
  </si>
  <si>
    <t>Pop 2011</t>
  </si>
  <si>
    <t>Pop 2012</t>
  </si>
  <si>
    <t>Emp 2011</t>
  </si>
  <si>
    <t>Emp 2012</t>
  </si>
  <si>
    <t>Pop 2010 (Revised)</t>
  </si>
  <si>
    <t>Emp 2010 (Revised)</t>
  </si>
  <si>
    <t>Previous Iteration % Change in Data</t>
  </si>
  <si>
    <t>Emp 2013</t>
  </si>
  <si>
    <t>Pop 2013</t>
  </si>
  <si>
    <t>G-Rate</t>
  </si>
  <si>
    <t>CLEMMFHA</t>
  </si>
  <si>
    <t>CLEMHA</t>
  </si>
  <si>
    <t>CQTOHA</t>
  </si>
  <si>
    <t>CQMFHA</t>
  </si>
  <si>
    <t>CPCIHA</t>
  </si>
  <si>
    <t>CHHA</t>
  </si>
  <si>
    <t>CYDCRHA</t>
  </si>
  <si>
    <t>CYPCRHA</t>
  </si>
  <si>
    <t>CLEMMFSC</t>
  </si>
  <si>
    <t>CLEMSC</t>
  </si>
  <si>
    <t>CQTOSC</t>
  </si>
  <si>
    <t>CQMFSC</t>
  </si>
  <si>
    <t>CPCISC</t>
  </si>
  <si>
    <t>CHSC</t>
  </si>
  <si>
    <t>CYDCRSC</t>
  </si>
  <si>
    <t>CYPCRSC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</si>
</sst>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1" applyNumberFormat="1" applyFont="1" applyAlignment="1">
      <alignment horizontal="center"/>
    </xf>
    <xf numFmtId="165" fontId="0" fillId="0" borderId="0" xfId="2" applyNumberFormat="1" applyFont="1" applyAlignment="1"/>
    <xf numFmtId="165" fontId="0" fillId="0" borderId="0" xfId="0" applyNumberFormat="1" applyAlignment="1"/>
    <xf numFmtId="10" fontId="0" fillId="0" borderId="0" xfId="1" applyNumberFormat="1" applyFont="1"/>
    <xf numFmtId="3" fontId="0" fillId="0" borderId="0" xfId="0" applyNumberFormat="1" applyAlignment="1"/>
    <xf numFmtId="0" fontId="0" fillId="0" borderId="0" xfId="0" applyAlignment="1"/>
    <xf numFmtId="43" fontId="0" fillId="0" borderId="0" xfId="2" applyFont="1"/>
    <xf numFmtId="43" fontId="0" fillId="0" borderId="0" xfId="0" applyNumberFormat="1"/>
    <xf numFmtId="165" fontId="0" fillId="0" borderId="0" xfId="2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59">
    <cellStyle name="20% - Accent1" xfId="20" builtinId="30" customBuiltin="1"/>
    <cellStyle name="20% - Accent1 2" xfId="47"/>
    <cellStyle name="20% - Accent2" xfId="24" builtinId="34" customBuiltin="1"/>
    <cellStyle name="20% - Accent2 2" xfId="49"/>
    <cellStyle name="20% - Accent3" xfId="28" builtinId="38" customBuiltin="1"/>
    <cellStyle name="20% - Accent3 2" xfId="51"/>
    <cellStyle name="20% - Accent4" xfId="32" builtinId="42" customBuiltin="1"/>
    <cellStyle name="20% - Accent4 2" xfId="53"/>
    <cellStyle name="20% - Accent5" xfId="36" builtinId="46" customBuiltin="1"/>
    <cellStyle name="20% - Accent5 2" xfId="55"/>
    <cellStyle name="20% - Accent6" xfId="40" builtinId="50" customBuiltin="1"/>
    <cellStyle name="20% - Accent6 2" xfId="57"/>
    <cellStyle name="40% - Accent1" xfId="21" builtinId="31" customBuiltin="1"/>
    <cellStyle name="40% - Accent1 2" xfId="48"/>
    <cellStyle name="40% - Accent2" xfId="25" builtinId="35" customBuiltin="1"/>
    <cellStyle name="40% - Accent2 2" xfId="50"/>
    <cellStyle name="40% - Accent3" xfId="29" builtinId="39" customBuiltin="1"/>
    <cellStyle name="40% - Accent3 2" xfId="52"/>
    <cellStyle name="40% - Accent4" xfId="33" builtinId="43" customBuiltin="1"/>
    <cellStyle name="40% - Accent4 2" xfId="54"/>
    <cellStyle name="40% - Accent5" xfId="37" builtinId="47" customBuiltin="1"/>
    <cellStyle name="40% - Accent5 2" xfId="56"/>
    <cellStyle name="40% - Accent6" xfId="41" builtinId="51" customBuiltin="1"/>
    <cellStyle name="40% - Accent6 2" xfId="58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3" xfId="45"/>
    <cellStyle name="Note 2" xfId="44"/>
    <cellStyle name="Note 3" xfId="46"/>
    <cellStyle name="Output" xfId="12" builtinId="21" customBuiltin="1"/>
    <cellStyle name="Percent" xfId="1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zoomScaleNormal="100" workbookViewId="0">
      <selection activeCell="K5" sqref="K5"/>
    </sheetView>
  </sheetViews>
  <sheetFormatPr defaultRowHeight="14.4" x14ac:dyDescent="0.3"/>
  <cols>
    <col min="1" max="1" width="5.6640625" style="2" bestFit="1" customWidth="1"/>
    <col min="2" max="2" width="8.44140625" style="2" bestFit="1" customWidth="1"/>
    <col min="3" max="3" width="13.44140625" style="3" bestFit="1" customWidth="1"/>
    <col min="4" max="4" width="10.33203125" style="3" bestFit="1" customWidth="1"/>
    <col min="5" max="6" width="10.44140625" style="3" bestFit="1" customWidth="1"/>
    <col min="7" max="7" width="9.21875" style="3" bestFit="1" customWidth="1"/>
    <col min="8" max="8" width="7.33203125" style="3" bestFit="1" customWidth="1"/>
    <col min="9" max="9" width="13.44140625" style="3" bestFit="1" customWidth="1"/>
    <col min="10" max="10" width="12" style="3" bestFit="1" customWidth="1"/>
    <col min="11" max="11" width="15.6640625" bestFit="1" customWidth="1"/>
  </cols>
  <sheetData>
    <row r="1" spans="1:10" s="1" customFormat="1" x14ac:dyDescent="0.3">
      <c r="A1" s="2" t="s">
        <v>0</v>
      </c>
      <c r="B1" s="2" t="s">
        <v>3</v>
      </c>
      <c r="C1" s="3" t="s">
        <v>4</v>
      </c>
      <c r="D1" s="3" t="s">
        <v>5</v>
      </c>
      <c r="E1" s="3" t="s">
        <v>1</v>
      </c>
      <c r="F1" s="3" t="s">
        <v>6</v>
      </c>
      <c r="G1" s="3" t="s">
        <v>2</v>
      </c>
      <c r="H1" s="3" t="s">
        <v>7</v>
      </c>
      <c r="I1" s="3" t="s">
        <v>8</v>
      </c>
      <c r="J1" s="3" t="s">
        <v>9</v>
      </c>
    </row>
    <row r="2" spans="1:10" s="1" customFormat="1" x14ac:dyDescent="0.3">
      <c r="A2" s="2"/>
      <c r="B2" s="2"/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</row>
    <row r="3" spans="1:10" x14ac:dyDescent="0.3">
      <c r="A3" s="2">
        <v>1987</v>
      </c>
      <c r="B3" s="2">
        <v>1</v>
      </c>
      <c r="C3" s="4">
        <v>75.539135200000004</v>
      </c>
      <c r="D3" s="4">
        <v>298.349064</v>
      </c>
      <c r="E3" s="4">
        <v>16324.4231</v>
      </c>
      <c r="F3" s="4">
        <v>4560.4039499999999</v>
      </c>
      <c r="G3" s="4">
        <v>0.66500000000000004</v>
      </c>
      <c r="H3" s="4">
        <v>576.659628</v>
      </c>
      <c r="I3" s="4">
        <v>20996.729899999998</v>
      </c>
      <c r="J3" s="4">
        <v>27361.375599999999</v>
      </c>
    </row>
    <row r="4" spans="1:10" x14ac:dyDescent="0.3">
      <c r="A4" s="2">
        <f>A3</f>
        <v>1987</v>
      </c>
      <c r="B4" s="2">
        <v>2</v>
      </c>
      <c r="C4" s="4">
        <v>78.529220800000004</v>
      </c>
      <c r="D4" s="4">
        <v>302.04239699999999</v>
      </c>
      <c r="E4" s="4">
        <v>16450.080600000001</v>
      </c>
      <c r="F4" s="4">
        <v>4580.8511500000004</v>
      </c>
      <c r="G4" s="4">
        <v>0.67533333299999998</v>
      </c>
      <c r="H4" s="4">
        <v>579.34224300000005</v>
      </c>
      <c r="I4" s="4">
        <v>20473.455900000001</v>
      </c>
      <c r="J4" s="4">
        <v>27098.4997</v>
      </c>
    </row>
    <row r="5" spans="1:10" x14ac:dyDescent="0.3">
      <c r="A5" s="2">
        <f t="shared" ref="A5:A6" si="0">A4</f>
        <v>1987</v>
      </c>
      <c r="B5" s="2">
        <v>3</v>
      </c>
      <c r="C5" s="4">
        <v>75.547545600000007</v>
      </c>
      <c r="D5" s="4">
        <v>301.16708499999999</v>
      </c>
      <c r="E5" s="4">
        <v>16797.173900000002</v>
      </c>
      <c r="F5" s="4">
        <v>4703.6293699999997</v>
      </c>
      <c r="G5" s="4">
        <v>0.68400000000000005</v>
      </c>
      <c r="H5" s="4">
        <v>581.77396699999997</v>
      </c>
      <c r="I5" s="4">
        <v>20696.899099999999</v>
      </c>
      <c r="J5" s="4">
        <v>27354.301599999999</v>
      </c>
    </row>
    <row r="6" spans="1:10" x14ac:dyDescent="0.3">
      <c r="A6" s="2">
        <f t="shared" si="0"/>
        <v>1987</v>
      </c>
      <c r="B6" s="2">
        <v>4</v>
      </c>
      <c r="C6" s="4">
        <v>86.057886499999995</v>
      </c>
      <c r="D6" s="4">
        <v>304.70812100000001</v>
      </c>
      <c r="E6" s="4">
        <v>17168.5478</v>
      </c>
      <c r="F6" s="4">
        <v>4867.0610900000001</v>
      </c>
      <c r="G6" s="4">
        <v>0.68799999999999994</v>
      </c>
      <c r="H6" s="4">
        <v>583.95480099999997</v>
      </c>
      <c r="I6" s="4">
        <v>21174.421200000001</v>
      </c>
      <c r="J6" s="4">
        <v>27918.680899999999</v>
      </c>
    </row>
    <row r="7" spans="1:10" x14ac:dyDescent="0.3">
      <c r="A7" s="2">
        <f>A3+1</f>
        <v>1988</v>
      </c>
      <c r="B7" s="2">
        <f>B3</f>
        <v>1</v>
      </c>
      <c r="C7" s="4">
        <v>87.440977200000006</v>
      </c>
      <c r="D7" s="4">
        <v>306.34615200000002</v>
      </c>
      <c r="E7" s="4">
        <v>17350.794600000001</v>
      </c>
      <c r="F7" s="4">
        <v>5045.1425300000001</v>
      </c>
      <c r="G7" s="4">
        <v>0.693333333</v>
      </c>
      <c r="H7" s="4">
        <v>584.45636500000001</v>
      </c>
      <c r="I7" s="4">
        <v>21351.1649</v>
      </c>
      <c r="J7" s="4">
        <v>28382.320800000001</v>
      </c>
    </row>
    <row r="8" spans="1:10" x14ac:dyDescent="0.3">
      <c r="A8" s="2">
        <f t="shared" ref="A8:A71" si="1">A4+1</f>
        <v>1988</v>
      </c>
      <c r="B8" s="2">
        <f t="shared" ref="B8:B71" si="2">B4</f>
        <v>2</v>
      </c>
      <c r="C8" s="4">
        <v>86.763769499999995</v>
      </c>
      <c r="D8" s="4">
        <v>310.84335199999998</v>
      </c>
      <c r="E8" s="4">
        <v>17531.673500000001</v>
      </c>
      <c r="F8" s="4">
        <v>5095.8992699999999</v>
      </c>
      <c r="G8" s="4">
        <v>0.70566666700000003</v>
      </c>
      <c r="H8" s="4">
        <v>586.70677000000001</v>
      </c>
      <c r="I8" s="4">
        <v>21343.2418</v>
      </c>
      <c r="J8" s="4">
        <v>28399.842400000001</v>
      </c>
    </row>
    <row r="9" spans="1:10" x14ac:dyDescent="0.3">
      <c r="A9" s="2">
        <f t="shared" si="1"/>
        <v>1988</v>
      </c>
      <c r="B9" s="2">
        <f t="shared" si="2"/>
        <v>3</v>
      </c>
      <c r="C9" s="4">
        <v>90.328269800000001</v>
      </c>
      <c r="D9" s="4">
        <v>311.08917700000001</v>
      </c>
      <c r="E9" s="4">
        <v>17605.104299999999</v>
      </c>
      <c r="F9" s="4">
        <v>5080.7437799999998</v>
      </c>
      <c r="G9" s="4">
        <v>0.71633333300000002</v>
      </c>
      <c r="H9" s="4">
        <v>589.27763700000003</v>
      </c>
      <c r="I9" s="4">
        <v>21392.2176</v>
      </c>
      <c r="J9" s="4">
        <v>28329.4692</v>
      </c>
    </row>
    <row r="10" spans="1:10" x14ac:dyDescent="0.3">
      <c r="A10" s="2">
        <f t="shared" si="1"/>
        <v>1988</v>
      </c>
      <c r="B10" s="2">
        <f t="shared" si="2"/>
        <v>4</v>
      </c>
      <c r="C10" s="4">
        <v>90.652441899999999</v>
      </c>
      <c r="D10" s="4">
        <v>313.46060499999999</v>
      </c>
      <c r="E10" s="4">
        <v>17733.2706</v>
      </c>
      <c r="F10" s="4">
        <v>5126.20543</v>
      </c>
      <c r="G10" s="4">
        <v>0.72366666700000004</v>
      </c>
      <c r="H10" s="4">
        <v>592.16896599999995</v>
      </c>
      <c r="I10" s="4">
        <v>21471.7431</v>
      </c>
      <c r="J10" s="4">
        <v>28495.4719</v>
      </c>
    </row>
    <row r="11" spans="1:10" x14ac:dyDescent="0.3">
      <c r="A11" s="2">
        <f t="shared" si="1"/>
        <v>1989</v>
      </c>
      <c r="B11" s="2">
        <f t="shared" si="2"/>
        <v>1</v>
      </c>
      <c r="C11" s="4">
        <v>96.048341800000003</v>
      </c>
      <c r="D11" s="4">
        <v>315.81894</v>
      </c>
      <c r="E11" s="4">
        <v>18007.298699999999</v>
      </c>
      <c r="F11" s="4">
        <v>5182.6206199999997</v>
      </c>
      <c r="G11" s="4">
        <v>0.73299999999999998</v>
      </c>
      <c r="H11" s="4">
        <v>597.072271</v>
      </c>
      <c r="I11" s="4">
        <v>21891.7745</v>
      </c>
      <c r="J11" s="4">
        <v>28642.3652</v>
      </c>
    </row>
    <row r="12" spans="1:10" x14ac:dyDescent="0.3">
      <c r="A12" s="2">
        <f t="shared" si="1"/>
        <v>1989</v>
      </c>
      <c r="B12" s="2">
        <f t="shared" si="2"/>
        <v>2</v>
      </c>
      <c r="C12" s="4">
        <v>97.742530200000004</v>
      </c>
      <c r="D12" s="4">
        <v>314.87478099999998</v>
      </c>
      <c r="E12" s="4">
        <v>18006.741900000001</v>
      </c>
      <c r="F12" s="4">
        <v>5146.3634499999998</v>
      </c>
      <c r="G12" s="4">
        <v>0.74766666699999995</v>
      </c>
      <c r="H12" s="4">
        <v>599.92791699999998</v>
      </c>
      <c r="I12" s="4">
        <v>21501.186799999999</v>
      </c>
      <c r="J12" s="4">
        <v>28424.386399999999</v>
      </c>
    </row>
    <row r="13" spans="1:10" x14ac:dyDescent="0.3">
      <c r="A13" s="2">
        <f t="shared" si="1"/>
        <v>1989</v>
      </c>
      <c r="B13" s="2">
        <f t="shared" si="2"/>
        <v>3</v>
      </c>
      <c r="C13" s="4">
        <v>96.434742099999994</v>
      </c>
      <c r="D13" s="4">
        <v>314.87251400000002</v>
      </c>
      <c r="E13" s="4">
        <v>18051.624599999999</v>
      </c>
      <c r="F13" s="4">
        <v>5099.6213600000001</v>
      </c>
      <c r="G13" s="4">
        <v>0.75866666699999996</v>
      </c>
      <c r="H13" s="4">
        <v>602.42741899999999</v>
      </c>
      <c r="I13" s="4">
        <v>21590.595499999999</v>
      </c>
      <c r="J13" s="4">
        <v>28507.466199999999</v>
      </c>
    </row>
    <row r="14" spans="1:10" x14ac:dyDescent="0.3">
      <c r="A14" s="2">
        <f t="shared" si="1"/>
        <v>1989</v>
      </c>
      <c r="B14" s="2">
        <f t="shared" si="2"/>
        <v>4</v>
      </c>
      <c r="C14" s="4">
        <v>95.066045700000004</v>
      </c>
      <c r="D14" s="4">
        <v>328.18733700000001</v>
      </c>
      <c r="E14" s="4">
        <v>18100.973099999999</v>
      </c>
      <c r="F14" s="4">
        <v>5104.0247300000001</v>
      </c>
      <c r="G14" s="4">
        <v>0.76500000000000001</v>
      </c>
      <c r="H14" s="4">
        <v>604.57077700000002</v>
      </c>
      <c r="I14" s="4">
        <v>21753.097000000002</v>
      </c>
      <c r="J14" s="4">
        <v>28855.761600000002</v>
      </c>
    </row>
    <row r="15" spans="1:10" x14ac:dyDescent="0.3">
      <c r="A15" s="2">
        <f t="shared" si="1"/>
        <v>1990</v>
      </c>
      <c r="B15" s="2">
        <f t="shared" si="2"/>
        <v>1</v>
      </c>
      <c r="C15" s="4">
        <v>83.288393999999997</v>
      </c>
      <c r="D15" s="4">
        <v>326.98401699999999</v>
      </c>
      <c r="E15" s="4">
        <v>18036.977999999999</v>
      </c>
      <c r="F15" s="4">
        <v>4916.7726300000004</v>
      </c>
      <c r="G15" s="4">
        <v>0.77600000000000002</v>
      </c>
      <c r="H15" s="4">
        <v>605.948756</v>
      </c>
      <c r="I15" s="4">
        <v>22688.271400000001</v>
      </c>
      <c r="J15" s="4">
        <v>29253.5759</v>
      </c>
    </row>
    <row r="16" spans="1:10" x14ac:dyDescent="0.3">
      <c r="A16" s="2">
        <f t="shared" si="1"/>
        <v>1990</v>
      </c>
      <c r="B16" s="2">
        <f t="shared" si="2"/>
        <v>2</v>
      </c>
      <c r="C16" s="4">
        <v>78.697902999999997</v>
      </c>
      <c r="D16" s="4">
        <v>323.65146399999998</v>
      </c>
      <c r="E16" s="4">
        <v>17809.544300000001</v>
      </c>
      <c r="F16" s="4">
        <v>4877.6625800000002</v>
      </c>
      <c r="G16" s="4">
        <v>0.78266666699999998</v>
      </c>
      <c r="H16" s="4">
        <v>607.54351999999994</v>
      </c>
      <c r="I16" s="4">
        <v>21834.0059</v>
      </c>
      <c r="J16" s="4">
        <v>29160.062399999999</v>
      </c>
    </row>
    <row r="17" spans="1:10" x14ac:dyDescent="0.3">
      <c r="A17" s="2">
        <f t="shared" si="1"/>
        <v>1990</v>
      </c>
      <c r="B17" s="2">
        <f t="shared" si="2"/>
        <v>3</v>
      </c>
      <c r="C17" s="4">
        <v>74.131425899999996</v>
      </c>
      <c r="D17" s="4">
        <v>321.63972799999999</v>
      </c>
      <c r="E17" s="4">
        <v>17591.8145</v>
      </c>
      <c r="F17" s="4">
        <v>4730.9205199999997</v>
      </c>
      <c r="G17" s="4">
        <v>0.79033333299999997</v>
      </c>
      <c r="H17" s="4">
        <v>608.94583299999999</v>
      </c>
      <c r="I17" s="4">
        <v>21784.180700000001</v>
      </c>
      <c r="J17" s="4">
        <v>28989.454000000002</v>
      </c>
    </row>
    <row r="18" spans="1:10" x14ac:dyDescent="0.3">
      <c r="A18" s="2">
        <f t="shared" si="1"/>
        <v>1990</v>
      </c>
      <c r="B18" s="2">
        <f t="shared" si="2"/>
        <v>4</v>
      </c>
      <c r="C18" s="4">
        <v>72.534566900000002</v>
      </c>
      <c r="D18" s="4">
        <v>310.86526800000001</v>
      </c>
      <c r="E18" s="4">
        <v>17224.4247</v>
      </c>
      <c r="F18" s="4">
        <v>4490.3012099999996</v>
      </c>
      <c r="G18" s="4">
        <v>0.8</v>
      </c>
      <c r="H18" s="4">
        <v>610.15569700000003</v>
      </c>
      <c r="I18" s="4">
        <v>20846.128499999999</v>
      </c>
      <c r="J18" s="4">
        <v>28448.634999999998</v>
      </c>
    </row>
    <row r="19" spans="1:10" x14ac:dyDescent="0.3">
      <c r="A19" s="2">
        <f t="shared" si="1"/>
        <v>1991</v>
      </c>
      <c r="B19" s="2">
        <f t="shared" si="2"/>
        <v>1</v>
      </c>
      <c r="C19" s="4">
        <v>76.308817000000005</v>
      </c>
      <c r="D19" s="4">
        <v>300.07958200000002</v>
      </c>
      <c r="E19" s="4">
        <v>16854.1427</v>
      </c>
      <c r="F19" s="4">
        <v>4195.8375800000003</v>
      </c>
      <c r="G19" s="4">
        <v>0.81666666700000001</v>
      </c>
      <c r="H19" s="4">
        <v>610.80917399999998</v>
      </c>
      <c r="I19" s="4">
        <v>20852.785599999999</v>
      </c>
      <c r="J19" s="4">
        <v>27904.801200000002</v>
      </c>
    </row>
    <row r="20" spans="1:10" x14ac:dyDescent="0.3">
      <c r="A20" s="2">
        <f t="shared" si="1"/>
        <v>1991</v>
      </c>
      <c r="B20" s="2">
        <f t="shared" si="2"/>
        <v>2</v>
      </c>
      <c r="C20" s="4">
        <v>73.289931899999999</v>
      </c>
      <c r="D20" s="4">
        <v>297.55142999999998</v>
      </c>
      <c r="E20" s="4">
        <v>17038.9791</v>
      </c>
      <c r="F20" s="4">
        <v>4231.9070700000002</v>
      </c>
      <c r="G20" s="4">
        <v>0.82366666700000002</v>
      </c>
      <c r="H20" s="4">
        <v>611.77971100000002</v>
      </c>
      <c r="I20" s="4">
        <v>21304.719799999999</v>
      </c>
      <c r="J20" s="4">
        <v>28167.676200000002</v>
      </c>
    </row>
    <row r="21" spans="1:10" x14ac:dyDescent="0.3">
      <c r="A21" s="2">
        <f t="shared" si="1"/>
        <v>1991</v>
      </c>
      <c r="B21" s="2">
        <f t="shared" si="2"/>
        <v>3</v>
      </c>
      <c r="C21" s="4">
        <v>71.297210199999995</v>
      </c>
      <c r="D21" s="4">
        <v>300.19857500000001</v>
      </c>
      <c r="E21" s="4">
        <v>17133.3878</v>
      </c>
      <c r="F21" s="4">
        <v>4260.7984100000003</v>
      </c>
      <c r="G21" s="4">
        <v>0.82933333300000001</v>
      </c>
      <c r="H21" s="4">
        <v>612.70337300000006</v>
      </c>
      <c r="I21" s="4">
        <v>21379.630700000002</v>
      </c>
      <c r="J21" s="4">
        <v>28173.395700000001</v>
      </c>
    </row>
    <row r="22" spans="1:10" x14ac:dyDescent="0.3">
      <c r="A22" s="2">
        <f t="shared" si="1"/>
        <v>1991</v>
      </c>
      <c r="B22" s="2">
        <f t="shared" si="2"/>
        <v>4</v>
      </c>
      <c r="C22" s="4">
        <v>69.642048500000001</v>
      </c>
      <c r="D22" s="4">
        <v>297.469223</v>
      </c>
      <c r="E22" s="4">
        <v>17051.669699999999</v>
      </c>
      <c r="F22" s="4">
        <v>4151.2773699999998</v>
      </c>
      <c r="G22" s="4">
        <v>0.825333333</v>
      </c>
      <c r="H22" s="4">
        <v>613.58015899999998</v>
      </c>
      <c r="I22" s="4">
        <v>21339.401399999999</v>
      </c>
      <c r="J22" s="4">
        <v>28065.588899999999</v>
      </c>
    </row>
    <row r="23" spans="1:10" x14ac:dyDescent="0.3">
      <c r="A23" s="2">
        <f t="shared" si="1"/>
        <v>1992</v>
      </c>
      <c r="B23" s="2">
        <f t="shared" si="2"/>
        <v>1</v>
      </c>
      <c r="C23" s="4">
        <v>67.230758199999997</v>
      </c>
      <c r="D23" s="4">
        <v>294.40084999999999</v>
      </c>
      <c r="E23" s="4">
        <v>16978.314299999998</v>
      </c>
      <c r="F23" s="4">
        <v>4142.2217600000004</v>
      </c>
      <c r="G23" s="4">
        <v>0.82666666700000002</v>
      </c>
      <c r="H23" s="4">
        <v>614.47562200000004</v>
      </c>
      <c r="I23" s="4">
        <v>21097.715</v>
      </c>
      <c r="J23" s="4">
        <v>26922.245699999999</v>
      </c>
    </row>
    <row r="24" spans="1:10" x14ac:dyDescent="0.3">
      <c r="A24" s="2">
        <f t="shared" si="1"/>
        <v>1992</v>
      </c>
      <c r="B24" s="2">
        <f t="shared" si="2"/>
        <v>2</v>
      </c>
      <c r="C24" s="4">
        <v>63.592318800000001</v>
      </c>
      <c r="D24" s="4">
        <v>294.26242400000001</v>
      </c>
      <c r="E24" s="4">
        <v>17089.218099999998</v>
      </c>
      <c r="F24" s="4">
        <v>4237.9148100000002</v>
      </c>
      <c r="G24" s="4">
        <v>0.83099999999999996</v>
      </c>
      <c r="H24" s="4">
        <v>615.23243600000001</v>
      </c>
      <c r="I24" s="4">
        <v>20622.848600000001</v>
      </c>
      <c r="J24" s="4">
        <v>26834.306199999999</v>
      </c>
    </row>
    <row r="25" spans="1:10" x14ac:dyDescent="0.3">
      <c r="A25" s="2">
        <f t="shared" si="1"/>
        <v>1992</v>
      </c>
      <c r="B25" s="2">
        <f t="shared" si="2"/>
        <v>3</v>
      </c>
      <c r="C25" s="4">
        <v>60.1413923</v>
      </c>
      <c r="D25" s="4">
        <v>289.63768399999998</v>
      </c>
      <c r="E25" s="4">
        <v>17062.983400000001</v>
      </c>
      <c r="F25" s="4">
        <v>4150.61798</v>
      </c>
      <c r="G25" s="4">
        <v>0.83433333300000001</v>
      </c>
      <c r="H25" s="4">
        <v>615.91615300000001</v>
      </c>
      <c r="I25" s="4">
        <v>20030.4457</v>
      </c>
      <c r="J25" s="4">
        <v>26699.429700000001</v>
      </c>
    </row>
    <row r="26" spans="1:10" x14ac:dyDescent="0.3">
      <c r="A26" s="2">
        <f t="shared" si="1"/>
        <v>1992</v>
      </c>
      <c r="B26" s="2">
        <f t="shared" si="2"/>
        <v>4</v>
      </c>
      <c r="C26" s="4">
        <v>53.575143199999999</v>
      </c>
      <c r="D26" s="4">
        <v>275.79428000000001</v>
      </c>
      <c r="E26" s="4">
        <v>17118.679400000001</v>
      </c>
      <c r="F26" s="4">
        <v>4190.7695999999996</v>
      </c>
      <c r="G26" s="4">
        <v>0.83666666700000003</v>
      </c>
      <c r="H26" s="4">
        <v>616.52677400000005</v>
      </c>
      <c r="I26" s="4">
        <v>19498.491699999999</v>
      </c>
      <c r="J26" s="4">
        <v>26860.042700000002</v>
      </c>
    </row>
    <row r="27" spans="1:10" x14ac:dyDescent="0.3">
      <c r="A27" s="2">
        <f t="shared" si="1"/>
        <v>1993</v>
      </c>
      <c r="B27" s="2">
        <f t="shared" si="2"/>
        <v>1</v>
      </c>
      <c r="C27" s="4">
        <v>58.767354300000001</v>
      </c>
      <c r="D27" s="4">
        <v>277.11850900000002</v>
      </c>
      <c r="E27" s="4">
        <v>17172.4908</v>
      </c>
      <c r="F27" s="4">
        <v>4293.5719200000003</v>
      </c>
      <c r="G27" s="4">
        <v>0.84299999999999997</v>
      </c>
      <c r="H27" s="4">
        <v>616.44913199999996</v>
      </c>
      <c r="I27" s="4">
        <v>20815.868200000001</v>
      </c>
      <c r="J27" s="4">
        <v>27643.685700000002</v>
      </c>
    </row>
    <row r="28" spans="1:10" x14ac:dyDescent="0.3">
      <c r="A28" s="2">
        <f t="shared" si="1"/>
        <v>1993</v>
      </c>
      <c r="B28" s="2">
        <f t="shared" si="2"/>
        <v>2</v>
      </c>
      <c r="C28" s="4">
        <v>59.689372400000003</v>
      </c>
      <c r="D28" s="4">
        <v>280.75250199999999</v>
      </c>
      <c r="E28" s="4">
        <v>17171.071</v>
      </c>
      <c r="F28" s="4">
        <v>4271.2861000000003</v>
      </c>
      <c r="G28" s="4">
        <v>0.84433333300000002</v>
      </c>
      <c r="H28" s="4">
        <v>617.159627</v>
      </c>
      <c r="I28" s="4">
        <v>21323.864600000001</v>
      </c>
      <c r="J28" s="4">
        <v>27764.17</v>
      </c>
    </row>
    <row r="29" spans="1:10" x14ac:dyDescent="0.3">
      <c r="A29" s="2">
        <f t="shared" si="1"/>
        <v>1993</v>
      </c>
      <c r="B29" s="2">
        <f t="shared" si="2"/>
        <v>3</v>
      </c>
      <c r="C29" s="4">
        <v>56.242415000000001</v>
      </c>
      <c r="D29" s="4">
        <v>280.54352</v>
      </c>
      <c r="E29" s="4">
        <v>17220.0995</v>
      </c>
      <c r="F29" s="4">
        <v>4280.26224</v>
      </c>
      <c r="G29" s="4">
        <v>0.84833333300000002</v>
      </c>
      <c r="H29" s="4">
        <v>618.043092</v>
      </c>
      <c r="I29" s="4">
        <v>21041.974200000001</v>
      </c>
      <c r="J29" s="4">
        <v>27764.509399999999</v>
      </c>
    </row>
    <row r="30" spans="1:10" x14ac:dyDescent="0.3">
      <c r="A30" s="2">
        <f t="shared" si="1"/>
        <v>1993</v>
      </c>
      <c r="B30" s="2">
        <f t="shared" si="2"/>
        <v>4</v>
      </c>
      <c r="C30" s="4">
        <v>54.895255900000002</v>
      </c>
      <c r="D30" s="4">
        <v>295.32594499999999</v>
      </c>
      <c r="E30" s="4">
        <v>17255.4555</v>
      </c>
      <c r="F30" s="4">
        <v>4249.7856000000002</v>
      </c>
      <c r="G30" s="4">
        <v>0.85233333300000003</v>
      </c>
      <c r="H30" s="4">
        <v>619.09952699999997</v>
      </c>
      <c r="I30" s="4">
        <v>20846.127100000002</v>
      </c>
      <c r="J30" s="4">
        <v>27630.143</v>
      </c>
    </row>
    <row r="31" spans="1:10" x14ac:dyDescent="0.3">
      <c r="A31" s="2">
        <f t="shared" si="1"/>
        <v>1994</v>
      </c>
      <c r="B31" s="2">
        <f t="shared" si="2"/>
        <v>1</v>
      </c>
      <c r="C31" s="4">
        <v>56.504486100000001</v>
      </c>
      <c r="D31" s="4">
        <v>305.60794700000002</v>
      </c>
      <c r="E31" s="4">
        <v>17425.510399999999</v>
      </c>
      <c r="F31" s="4">
        <v>4290.3977699999996</v>
      </c>
      <c r="G31" s="4">
        <v>0.84666666700000004</v>
      </c>
      <c r="H31" s="4">
        <v>620.54924200000005</v>
      </c>
      <c r="I31" s="4">
        <v>20760.1849</v>
      </c>
      <c r="J31" s="4">
        <v>27532.000800000002</v>
      </c>
    </row>
    <row r="32" spans="1:10" x14ac:dyDescent="0.3">
      <c r="A32" s="2">
        <f t="shared" si="1"/>
        <v>1994</v>
      </c>
      <c r="B32" s="2">
        <f t="shared" si="2"/>
        <v>2</v>
      </c>
      <c r="C32" s="4">
        <v>62.965805400000001</v>
      </c>
      <c r="D32" s="4">
        <v>299.85814199999999</v>
      </c>
      <c r="E32" s="4">
        <v>17884.4166</v>
      </c>
      <c r="F32" s="4">
        <v>4499.2628500000001</v>
      </c>
      <c r="G32" s="4">
        <v>0.84366666700000004</v>
      </c>
      <c r="H32" s="4">
        <v>621.86349399999995</v>
      </c>
      <c r="I32" s="4">
        <v>21185.045600000001</v>
      </c>
      <c r="J32" s="4">
        <v>28216.912700000001</v>
      </c>
    </row>
    <row r="33" spans="1:10" x14ac:dyDescent="0.3">
      <c r="A33" s="2">
        <f t="shared" si="1"/>
        <v>1994</v>
      </c>
      <c r="B33" s="2">
        <f t="shared" si="2"/>
        <v>3</v>
      </c>
      <c r="C33" s="4">
        <v>65.157157600000005</v>
      </c>
      <c r="D33" s="4">
        <v>297.06052699999998</v>
      </c>
      <c r="E33" s="4">
        <v>18122.584299999999</v>
      </c>
      <c r="F33" s="4">
        <v>4597.7179999999998</v>
      </c>
      <c r="G33" s="4">
        <v>0.84799999999999998</v>
      </c>
      <c r="H33" s="4">
        <v>623.26259200000004</v>
      </c>
      <c r="I33" s="4">
        <v>21294.200099999998</v>
      </c>
      <c r="J33" s="4">
        <v>28344.834299999999</v>
      </c>
    </row>
    <row r="34" spans="1:10" x14ac:dyDescent="0.3">
      <c r="A34" s="2">
        <f t="shared" si="1"/>
        <v>1994</v>
      </c>
      <c r="B34" s="2">
        <f t="shared" si="2"/>
        <v>4</v>
      </c>
      <c r="C34" s="4">
        <v>62.937201299999998</v>
      </c>
      <c r="D34" s="4">
        <v>296.32933600000001</v>
      </c>
      <c r="E34" s="4">
        <v>18425.320800000001</v>
      </c>
      <c r="F34" s="4">
        <v>4784.8840700000001</v>
      </c>
      <c r="G34" s="4">
        <v>0.85133333300000003</v>
      </c>
      <c r="H34" s="4">
        <v>624.74653599999999</v>
      </c>
      <c r="I34" s="4">
        <v>21631.744999999999</v>
      </c>
      <c r="J34" s="4">
        <v>28642.78</v>
      </c>
    </row>
    <row r="35" spans="1:10" x14ac:dyDescent="0.3">
      <c r="A35" s="2">
        <f t="shared" si="1"/>
        <v>1995</v>
      </c>
      <c r="B35" s="2">
        <f t="shared" si="2"/>
        <v>1</v>
      </c>
      <c r="C35" s="4">
        <v>58.379213</v>
      </c>
      <c r="D35" s="4">
        <v>298.39347800000002</v>
      </c>
      <c r="E35" s="4">
        <v>18669.887699999999</v>
      </c>
      <c r="F35" s="4">
        <v>4916.5602399999998</v>
      </c>
      <c r="G35" s="4">
        <v>0.86266666700000005</v>
      </c>
      <c r="H35" s="4">
        <v>626.53053399999999</v>
      </c>
      <c r="I35" s="4">
        <v>21552.034299999999</v>
      </c>
      <c r="J35" s="4">
        <v>28667.712599999999</v>
      </c>
    </row>
    <row r="36" spans="1:10" x14ac:dyDescent="0.3">
      <c r="A36" s="2">
        <f t="shared" si="1"/>
        <v>1995</v>
      </c>
      <c r="B36" s="2">
        <f t="shared" si="2"/>
        <v>2</v>
      </c>
      <c r="C36" s="4">
        <v>61.246314599999998</v>
      </c>
      <c r="D36" s="4">
        <v>303.87894</v>
      </c>
      <c r="E36" s="4">
        <v>18548.752700000001</v>
      </c>
      <c r="F36" s="4">
        <v>4762.2354500000001</v>
      </c>
      <c r="G36" s="4">
        <v>0.86866666699999995</v>
      </c>
      <c r="H36" s="4">
        <v>628.09808799999996</v>
      </c>
      <c r="I36" s="4">
        <v>21220.481899999999</v>
      </c>
      <c r="J36" s="4">
        <v>28282.585899999998</v>
      </c>
    </row>
    <row r="37" spans="1:10" x14ac:dyDescent="0.3">
      <c r="A37" s="2">
        <f t="shared" si="1"/>
        <v>1995</v>
      </c>
      <c r="B37" s="2">
        <f t="shared" si="2"/>
        <v>3</v>
      </c>
      <c r="C37" s="4">
        <v>62.235100299999999</v>
      </c>
      <c r="D37" s="4">
        <v>301.31033200000002</v>
      </c>
      <c r="E37" s="4">
        <v>18596.194100000001</v>
      </c>
      <c r="F37" s="4">
        <v>4779.4841699999997</v>
      </c>
      <c r="G37" s="4">
        <v>0.871</v>
      </c>
      <c r="H37" s="4">
        <v>629.66440399999999</v>
      </c>
      <c r="I37" s="4">
        <v>21089.0101</v>
      </c>
      <c r="J37" s="4">
        <v>28296.466199999999</v>
      </c>
    </row>
    <row r="38" spans="1:10" x14ac:dyDescent="0.3">
      <c r="A38" s="2">
        <f t="shared" si="1"/>
        <v>1995</v>
      </c>
      <c r="B38" s="2">
        <f t="shared" si="2"/>
        <v>4</v>
      </c>
      <c r="C38" s="4">
        <v>67.072654299999996</v>
      </c>
      <c r="D38" s="4">
        <v>303.17796399999997</v>
      </c>
      <c r="E38" s="4">
        <v>18558.111000000001</v>
      </c>
      <c r="F38" s="4">
        <v>4766.0653599999996</v>
      </c>
      <c r="G38" s="4">
        <v>0.871</v>
      </c>
      <c r="H38" s="4">
        <v>631.22948399999996</v>
      </c>
      <c r="I38" s="4">
        <v>21174.2556</v>
      </c>
      <c r="J38" s="4">
        <v>28275.699799999999</v>
      </c>
    </row>
    <row r="39" spans="1:10" x14ac:dyDescent="0.3">
      <c r="A39" s="2">
        <f t="shared" si="1"/>
        <v>1996</v>
      </c>
      <c r="B39" s="2">
        <f t="shared" si="2"/>
        <v>1</v>
      </c>
      <c r="C39" s="4">
        <v>64.556540600000005</v>
      </c>
      <c r="D39" s="4">
        <v>303.12616600000001</v>
      </c>
      <c r="E39" s="4">
        <v>18486.1613</v>
      </c>
      <c r="F39" s="4">
        <v>4702.5020299999996</v>
      </c>
      <c r="G39" s="4">
        <v>0.87433333300000005</v>
      </c>
      <c r="H39" s="4">
        <v>632.49419999999998</v>
      </c>
      <c r="I39" s="4">
        <v>21009.666099999999</v>
      </c>
      <c r="J39" s="4">
        <v>28228.37</v>
      </c>
    </row>
    <row r="40" spans="1:10" x14ac:dyDescent="0.3">
      <c r="A40" s="2">
        <f t="shared" si="1"/>
        <v>1996</v>
      </c>
      <c r="B40" s="2">
        <f t="shared" si="2"/>
        <v>2</v>
      </c>
      <c r="C40" s="4">
        <v>66.343528399999997</v>
      </c>
      <c r="D40" s="4">
        <v>295.614304</v>
      </c>
      <c r="E40" s="4">
        <v>18592.755399999998</v>
      </c>
      <c r="F40" s="4">
        <v>4795.3083200000001</v>
      </c>
      <c r="G40" s="4">
        <v>0.88</v>
      </c>
      <c r="H40" s="4">
        <v>634.17645700000003</v>
      </c>
      <c r="I40" s="4">
        <v>20862.698499999999</v>
      </c>
      <c r="J40" s="4">
        <v>28238.383000000002</v>
      </c>
    </row>
    <row r="41" spans="1:10" x14ac:dyDescent="0.3">
      <c r="A41" s="2">
        <f t="shared" si="1"/>
        <v>1996</v>
      </c>
      <c r="B41" s="2">
        <f t="shared" si="2"/>
        <v>3</v>
      </c>
      <c r="C41" s="4">
        <v>64.219696299999995</v>
      </c>
      <c r="D41" s="4">
        <v>295.280125</v>
      </c>
      <c r="E41" s="4">
        <v>18771.948700000001</v>
      </c>
      <c r="F41" s="4">
        <v>4807.3437400000003</v>
      </c>
      <c r="G41" s="4">
        <v>0.88166666699999996</v>
      </c>
      <c r="H41" s="4">
        <v>635.97712899999999</v>
      </c>
      <c r="I41" s="4">
        <v>21042.4928</v>
      </c>
      <c r="J41" s="4">
        <v>28460.9784</v>
      </c>
    </row>
    <row r="42" spans="1:10" x14ac:dyDescent="0.3">
      <c r="A42" s="2">
        <f t="shared" si="1"/>
        <v>1996</v>
      </c>
      <c r="B42" s="2">
        <f t="shared" si="2"/>
        <v>4</v>
      </c>
      <c r="C42" s="4">
        <v>60.351415899999999</v>
      </c>
      <c r="D42" s="4">
        <v>300.37940500000002</v>
      </c>
      <c r="E42" s="4">
        <v>18859.181</v>
      </c>
      <c r="F42" s="4">
        <v>4718.4146600000004</v>
      </c>
      <c r="G42" s="4">
        <v>0.89</v>
      </c>
      <c r="H42" s="4">
        <v>637.89621399999999</v>
      </c>
      <c r="I42" s="4">
        <v>20994.492999999999</v>
      </c>
      <c r="J42" s="4">
        <v>28304.1908</v>
      </c>
    </row>
    <row r="43" spans="1:10" x14ac:dyDescent="0.3">
      <c r="A43" s="2">
        <f t="shared" si="1"/>
        <v>1997</v>
      </c>
      <c r="B43" s="2">
        <f t="shared" si="2"/>
        <v>1</v>
      </c>
      <c r="C43" s="4">
        <v>61.192545600000003</v>
      </c>
      <c r="D43" s="4">
        <v>295.85654799999998</v>
      </c>
      <c r="E43" s="4">
        <v>18921.2981</v>
      </c>
      <c r="F43" s="4">
        <v>4619.9494299999997</v>
      </c>
      <c r="G43" s="4">
        <v>0.89500000000000002</v>
      </c>
      <c r="H43" s="4">
        <v>640.35178099999996</v>
      </c>
      <c r="I43" s="4">
        <v>20906.036499999998</v>
      </c>
      <c r="J43" s="4">
        <v>28134.457399999999</v>
      </c>
    </row>
    <row r="44" spans="1:10" x14ac:dyDescent="0.3">
      <c r="A44" s="2">
        <f t="shared" si="1"/>
        <v>1997</v>
      </c>
      <c r="B44" s="2">
        <f t="shared" si="2"/>
        <v>2</v>
      </c>
      <c r="C44" s="4">
        <v>63.654059500000002</v>
      </c>
      <c r="D44" s="4">
        <v>302.94684599999999</v>
      </c>
      <c r="E44" s="4">
        <v>19175.2012</v>
      </c>
      <c r="F44" s="4">
        <v>4684.0368799999997</v>
      </c>
      <c r="G44" s="4">
        <v>0.89766666699999997</v>
      </c>
      <c r="H44" s="4">
        <v>642.34046899999998</v>
      </c>
      <c r="I44" s="4">
        <v>20990.152399999999</v>
      </c>
      <c r="J44" s="4">
        <v>28378.359199999999</v>
      </c>
    </row>
    <row r="45" spans="1:10" x14ac:dyDescent="0.3">
      <c r="A45" s="2">
        <f t="shared" si="1"/>
        <v>1997</v>
      </c>
      <c r="B45" s="2">
        <f t="shared" si="2"/>
        <v>3</v>
      </c>
      <c r="C45" s="4">
        <v>66.451017800000002</v>
      </c>
      <c r="D45" s="4">
        <v>313.53323599999999</v>
      </c>
      <c r="E45" s="4">
        <v>19547.0059</v>
      </c>
      <c r="F45" s="4">
        <v>4778.3982900000001</v>
      </c>
      <c r="G45" s="4">
        <v>0.9</v>
      </c>
      <c r="H45" s="4">
        <v>644.28034400000001</v>
      </c>
      <c r="I45" s="4">
        <v>21281.803400000001</v>
      </c>
      <c r="J45" s="4">
        <v>28801.755700000002</v>
      </c>
    </row>
    <row r="46" spans="1:10" x14ac:dyDescent="0.3">
      <c r="A46" s="2">
        <f t="shared" si="1"/>
        <v>1997</v>
      </c>
      <c r="B46" s="2">
        <f t="shared" si="2"/>
        <v>4</v>
      </c>
      <c r="C46" s="4">
        <v>68.065566200000006</v>
      </c>
      <c r="D46" s="4">
        <v>315.16336999999999</v>
      </c>
      <c r="E46" s="4">
        <v>19662.632900000001</v>
      </c>
      <c r="F46" s="4">
        <v>4801.2214899999999</v>
      </c>
      <c r="G46" s="4">
        <v>0.89966666699999998</v>
      </c>
      <c r="H46" s="4">
        <v>646.17140600000005</v>
      </c>
      <c r="I46" s="4">
        <v>21296.324799999999</v>
      </c>
      <c r="J46" s="4">
        <v>28928.556499999999</v>
      </c>
    </row>
    <row r="47" spans="1:10" x14ac:dyDescent="0.3">
      <c r="A47" s="2">
        <f t="shared" si="1"/>
        <v>1998</v>
      </c>
      <c r="B47" s="2">
        <f t="shared" si="2"/>
        <v>1</v>
      </c>
      <c r="C47" s="4">
        <v>63.411651999999997</v>
      </c>
      <c r="D47" s="4">
        <v>313.74750399999999</v>
      </c>
      <c r="E47" s="4">
        <v>19984.1613</v>
      </c>
      <c r="F47" s="4">
        <v>4965.8103600000004</v>
      </c>
      <c r="G47" s="4">
        <v>0.90433333299999996</v>
      </c>
      <c r="H47" s="4">
        <v>647.89209400000004</v>
      </c>
      <c r="I47" s="4">
        <v>21674.017800000001</v>
      </c>
      <c r="J47" s="4">
        <v>29323.594400000002</v>
      </c>
    </row>
    <row r="48" spans="1:10" x14ac:dyDescent="0.3">
      <c r="A48" s="2">
        <f t="shared" si="1"/>
        <v>1998</v>
      </c>
      <c r="B48" s="2">
        <f t="shared" si="2"/>
        <v>2</v>
      </c>
      <c r="C48" s="4">
        <v>63.695172399999997</v>
      </c>
      <c r="D48" s="4">
        <v>316.96284500000002</v>
      </c>
      <c r="E48" s="4">
        <v>20088.909800000001</v>
      </c>
      <c r="F48" s="4">
        <v>4946.6508000000003</v>
      </c>
      <c r="G48" s="4">
        <v>0.90500000000000003</v>
      </c>
      <c r="H48" s="4">
        <v>649.73415599999998</v>
      </c>
      <c r="I48" s="4">
        <v>21624.532200000001</v>
      </c>
      <c r="J48" s="4">
        <v>29343.371899999998</v>
      </c>
    </row>
    <row r="49" spans="1:10" x14ac:dyDescent="0.3">
      <c r="A49" s="2">
        <f t="shared" si="1"/>
        <v>1998</v>
      </c>
      <c r="B49" s="2">
        <f t="shared" si="2"/>
        <v>3</v>
      </c>
      <c r="C49" s="4">
        <v>66.823194700000002</v>
      </c>
      <c r="D49" s="4">
        <v>323.18097899999998</v>
      </c>
      <c r="E49" s="4">
        <v>20135.519400000001</v>
      </c>
      <c r="F49" s="4">
        <v>4898.0468899999996</v>
      </c>
      <c r="G49" s="4">
        <v>0.90700000000000003</v>
      </c>
      <c r="H49" s="4">
        <v>651.57603099999994</v>
      </c>
      <c r="I49" s="4">
        <v>21505.440200000001</v>
      </c>
      <c r="J49" s="4">
        <v>29180.3184</v>
      </c>
    </row>
    <row r="50" spans="1:10" x14ac:dyDescent="0.3">
      <c r="A50" s="2">
        <f t="shared" si="1"/>
        <v>1998</v>
      </c>
      <c r="B50" s="2">
        <f t="shared" si="2"/>
        <v>4</v>
      </c>
      <c r="C50" s="4">
        <v>68.134522899999993</v>
      </c>
      <c r="D50" s="4">
        <v>318.70867199999998</v>
      </c>
      <c r="E50" s="4">
        <v>20561.736400000002</v>
      </c>
      <c r="F50" s="4">
        <v>5120.6616000000004</v>
      </c>
      <c r="G50" s="4">
        <v>0.90933333299999997</v>
      </c>
      <c r="H50" s="4">
        <v>653.41771900000003</v>
      </c>
      <c r="I50" s="4">
        <v>21800.570199999998</v>
      </c>
      <c r="J50" s="4">
        <v>29497.543699999998</v>
      </c>
    </row>
    <row r="51" spans="1:10" x14ac:dyDescent="0.3">
      <c r="A51" s="2">
        <f t="shared" si="1"/>
        <v>1999</v>
      </c>
      <c r="B51" s="2">
        <f t="shared" si="2"/>
        <v>1</v>
      </c>
      <c r="C51" s="4">
        <v>72.083665400000001</v>
      </c>
      <c r="D51" s="4">
        <v>316.38273700000002</v>
      </c>
      <c r="E51" s="4">
        <v>21074.8423</v>
      </c>
      <c r="F51" s="4">
        <v>5169.4983499999998</v>
      </c>
      <c r="G51" s="4">
        <v>0.91233333299999997</v>
      </c>
      <c r="H51" s="4">
        <v>654.99890600000003</v>
      </c>
      <c r="I51" s="4">
        <v>21767.026999999998</v>
      </c>
      <c r="J51" s="4">
        <v>29527.9319</v>
      </c>
    </row>
    <row r="52" spans="1:10" x14ac:dyDescent="0.3">
      <c r="A52" s="2">
        <f t="shared" si="1"/>
        <v>1999</v>
      </c>
      <c r="B52" s="2">
        <f t="shared" si="2"/>
        <v>2</v>
      </c>
      <c r="C52" s="4">
        <v>66.137225999999998</v>
      </c>
      <c r="D52" s="4">
        <v>319.97679499999998</v>
      </c>
      <c r="E52" s="4">
        <v>21424.343000000001</v>
      </c>
      <c r="F52" s="4">
        <v>5248.9858299999996</v>
      </c>
      <c r="G52" s="4">
        <v>0.922666667</v>
      </c>
      <c r="H52" s="4">
        <v>656.944344</v>
      </c>
      <c r="I52" s="4">
        <v>21765.455000000002</v>
      </c>
      <c r="J52" s="4">
        <v>29470.749800000001</v>
      </c>
    </row>
    <row r="53" spans="1:10" x14ac:dyDescent="0.3">
      <c r="A53" s="2">
        <f t="shared" si="1"/>
        <v>1999</v>
      </c>
      <c r="B53" s="2">
        <f t="shared" si="2"/>
        <v>3</v>
      </c>
      <c r="C53" s="4">
        <v>64.911986200000001</v>
      </c>
      <c r="D53" s="4">
        <v>312.924621</v>
      </c>
      <c r="E53" s="4">
        <v>21819.6338</v>
      </c>
      <c r="F53" s="4">
        <v>5422.8780299999999</v>
      </c>
      <c r="G53" s="4">
        <v>0.928666667</v>
      </c>
      <c r="H53" s="4">
        <v>658.99371900000006</v>
      </c>
      <c r="I53" s="4">
        <v>21873.759699999999</v>
      </c>
      <c r="J53" s="4">
        <v>29681.830399999999</v>
      </c>
    </row>
    <row r="54" spans="1:10" x14ac:dyDescent="0.3">
      <c r="A54" s="2">
        <f t="shared" si="1"/>
        <v>1999</v>
      </c>
      <c r="B54" s="2">
        <f t="shared" si="2"/>
        <v>4</v>
      </c>
      <c r="C54" s="4">
        <v>69.451697300000006</v>
      </c>
      <c r="D54" s="4">
        <v>322.21584799999999</v>
      </c>
      <c r="E54" s="4">
        <v>22237.5026</v>
      </c>
      <c r="F54" s="4">
        <v>5533.6877800000002</v>
      </c>
      <c r="G54" s="4">
        <v>0.93233333299999999</v>
      </c>
      <c r="H54" s="4">
        <v>661.14703099999997</v>
      </c>
      <c r="I54" s="4">
        <v>22132.2179</v>
      </c>
      <c r="J54" s="4">
        <v>30065.3894</v>
      </c>
    </row>
    <row r="55" spans="1:10" x14ac:dyDescent="0.3">
      <c r="A55" s="2">
        <f t="shared" si="1"/>
        <v>2000</v>
      </c>
      <c r="B55" s="2">
        <f t="shared" si="2"/>
        <v>1</v>
      </c>
      <c r="C55" s="4">
        <v>69.265460899999994</v>
      </c>
      <c r="D55" s="4">
        <v>332.00883099999999</v>
      </c>
      <c r="E55" s="4">
        <v>22577.551599999999</v>
      </c>
      <c r="F55" s="4">
        <v>5658.0776400000004</v>
      </c>
      <c r="G55" s="4">
        <v>0.93933333299999999</v>
      </c>
      <c r="H55" s="4">
        <v>663.00537499999996</v>
      </c>
      <c r="I55" s="4">
        <v>22418.432400000002</v>
      </c>
      <c r="J55" s="4">
        <v>30435.983100000001</v>
      </c>
    </row>
    <row r="56" spans="1:10" x14ac:dyDescent="0.3">
      <c r="A56" s="2">
        <f t="shared" si="1"/>
        <v>2000</v>
      </c>
      <c r="B56" s="2">
        <f t="shared" si="2"/>
        <v>2</v>
      </c>
      <c r="C56" s="4">
        <v>67.611571600000005</v>
      </c>
      <c r="D56" s="4">
        <v>336.01086500000002</v>
      </c>
      <c r="E56" s="4">
        <v>22734.424800000001</v>
      </c>
      <c r="F56" s="4">
        <v>5723.4949699999997</v>
      </c>
      <c r="G56" s="4">
        <v>0.94699999999999995</v>
      </c>
      <c r="H56" s="4">
        <v>665.52612499999998</v>
      </c>
      <c r="I56" s="4">
        <v>22477.474699999999</v>
      </c>
      <c r="J56" s="4">
        <v>30429.5396</v>
      </c>
    </row>
    <row r="57" spans="1:10" x14ac:dyDescent="0.3">
      <c r="A57" s="2">
        <f t="shared" si="1"/>
        <v>2000</v>
      </c>
      <c r="B57" s="2">
        <f t="shared" si="2"/>
        <v>3</v>
      </c>
      <c r="C57" s="4">
        <v>63.3009038</v>
      </c>
      <c r="D57" s="4">
        <v>337.39239199999997</v>
      </c>
      <c r="E57" s="4">
        <v>23103.857400000001</v>
      </c>
      <c r="F57" s="4">
        <v>5825.9647800000002</v>
      </c>
      <c r="G57" s="4">
        <v>0.95499999999999996</v>
      </c>
      <c r="H57" s="4">
        <v>668.31037500000002</v>
      </c>
      <c r="I57" s="4">
        <v>22749.732899999999</v>
      </c>
      <c r="J57" s="4">
        <v>30717.520799999998</v>
      </c>
    </row>
    <row r="58" spans="1:10" x14ac:dyDescent="0.3">
      <c r="A58" s="2">
        <f t="shared" si="1"/>
        <v>2000</v>
      </c>
      <c r="B58" s="2">
        <f t="shared" si="2"/>
        <v>4</v>
      </c>
      <c r="C58" s="4">
        <v>68.528665700000005</v>
      </c>
      <c r="D58" s="4">
        <v>343.08791200000002</v>
      </c>
      <c r="E58" s="4">
        <v>23133.983499999998</v>
      </c>
      <c r="F58" s="4">
        <v>5810.7270500000004</v>
      </c>
      <c r="G58" s="4">
        <v>0.96333333300000001</v>
      </c>
      <c r="H58" s="4">
        <v>671.35812499999997</v>
      </c>
      <c r="I58" s="4">
        <v>22900.5465</v>
      </c>
      <c r="J58" s="4">
        <v>30565.239699999998</v>
      </c>
    </row>
    <row r="59" spans="1:10" x14ac:dyDescent="0.3">
      <c r="A59" s="2">
        <f t="shared" si="1"/>
        <v>2001</v>
      </c>
      <c r="B59" s="2">
        <f t="shared" si="2"/>
        <v>1</v>
      </c>
      <c r="C59" s="4">
        <v>75.329067199999997</v>
      </c>
      <c r="D59" s="4">
        <v>350.90731599999998</v>
      </c>
      <c r="E59" s="4">
        <v>23027.3413</v>
      </c>
      <c r="F59" s="4">
        <v>5581.2645300000004</v>
      </c>
      <c r="G59" s="4">
        <v>0.97099999999999997</v>
      </c>
      <c r="H59" s="4">
        <v>675.88703099999998</v>
      </c>
      <c r="I59" s="4">
        <v>22701.018100000001</v>
      </c>
      <c r="J59" s="4">
        <v>30477.354299999999</v>
      </c>
    </row>
    <row r="60" spans="1:10" x14ac:dyDescent="0.3">
      <c r="A60" s="2">
        <f t="shared" si="1"/>
        <v>2001</v>
      </c>
      <c r="B60" s="2">
        <f t="shared" si="2"/>
        <v>2</v>
      </c>
      <c r="C60" s="4">
        <v>72.865888799999993</v>
      </c>
      <c r="D60" s="4">
        <v>343.36749900000001</v>
      </c>
      <c r="E60" s="4">
        <v>23066.614799999999</v>
      </c>
      <c r="F60" s="4">
        <v>5550.0020299999996</v>
      </c>
      <c r="G60" s="4">
        <v>0.98499999999999999</v>
      </c>
      <c r="H60" s="4">
        <v>678.97471900000005</v>
      </c>
      <c r="I60" s="4">
        <v>22267.553100000001</v>
      </c>
      <c r="J60" s="4">
        <v>30128.841499999999</v>
      </c>
    </row>
    <row r="61" spans="1:10" x14ac:dyDescent="0.3">
      <c r="A61" s="2">
        <f t="shared" si="1"/>
        <v>2001</v>
      </c>
      <c r="B61" s="2">
        <f t="shared" si="2"/>
        <v>3</v>
      </c>
      <c r="C61" s="4">
        <v>72.941496999999998</v>
      </c>
      <c r="D61" s="4">
        <v>342.96888999999999</v>
      </c>
      <c r="E61" s="4">
        <v>23038.3305</v>
      </c>
      <c r="F61" s="4">
        <v>5400.4852899999996</v>
      </c>
      <c r="G61" s="4">
        <v>0.98566666700000005</v>
      </c>
      <c r="H61" s="4">
        <v>681.83884399999999</v>
      </c>
      <c r="I61" s="4">
        <v>22124.7156</v>
      </c>
      <c r="J61" s="4">
        <v>30047.808799999999</v>
      </c>
    </row>
    <row r="62" spans="1:10" x14ac:dyDescent="0.3">
      <c r="A62" s="2">
        <f t="shared" si="1"/>
        <v>2001</v>
      </c>
      <c r="B62" s="2">
        <f t="shared" si="2"/>
        <v>4</v>
      </c>
      <c r="C62" s="4">
        <v>71.307625700000003</v>
      </c>
      <c r="D62" s="4">
        <v>328.656295</v>
      </c>
      <c r="E62" s="4">
        <v>23090.815399999999</v>
      </c>
      <c r="F62" s="4">
        <v>5307.6924600000002</v>
      </c>
      <c r="G62" s="4">
        <v>0.97933333300000003</v>
      </c>
      <c r="H62" s="4">
        <v>684.47940600000004</v>
      </c>
      <c r="I62" s="4">
        <v>22188.113600000001</v>
      </c>
      <c r="J62" s="4">
        <v>30230.1806</v>
      </c>
    </row>
    <row r="63" spans="1:10" x14ac:dyDescent="0.3">
      <c r="A63" s="2">
        <f t="shared" si="1"/>
        <v>2002</v>
      </c>
      <c r="B63" s="2">
        <f t="shared" si="2"/>
        <v>1</v>
      </c>
      <c r="C63" s="4">
        <v>65.344177599999995</v>
      </c>
      <c r="D63" s="4">
        <v>334.66646100000003</v>
      </c>
      <c r="E63" s="4">
        <v>23365.371800000001</v>
      </c>
      <c r="F63" s="4">
        <v>5568.1947200000004</v>
      </c>
      <c r="G63" s="4">
        <v>0.98533333300000003</v>
      </c>
      <c r="H63" s="4">
        <v>686.46937500000001</v>
      </c>
      <c r="I63" s="4">
        <v>22309.495500000001</v>
      </c>
      <c r="J63" s="4">
        <v>29965.529200000001</v>
      </c>
    </row>
    <row r="64" spans="1:10" x14ac:dyDescent="0.3">
      <c r="A64" s="2">
        <f t="shared" si="1"/>
        <v>2002</v>
      </c>
      <c r="B64" s="2">
        <f t="shared" si="2"/>
        <v>2</v>
      </c>
      <c r="C64" s="4">
        <v>64.6166944</v>
      </c>
      <c r="D64" s="4">
        <v>338.34801399999998</v>
      </c>
      <c r="E64" s="4">
        <v>23582.162499999999</v>
      </c>
      <c r="F64" s="4">
        <v>5632.3525300000001</v>
      </c>
      <c r="G64" s="4">
        <v>0.996</v>
      </c>
      <c r="H64" s="4">
        <v>688.83362499999998</v>
      </c>
      <c r="I64" s="4">
        <v>22290.806799999998</v>
      </c>
      <c r="J64" s="4">
        <v>29846.148399999998</v>
      </c>
    </row>
    <row r="65" spans="1:10" x14ac:dyDescent="0.3">
      <c r="A65" s="2">
        <f t="shared" si="1"/>
        <v>2002</v>
      </c>
      <c r="B65" s="2">
        <f t="shared" si="2"/>
        <v>3</v>
      </c>
      <c r="C65" s="4">
        <v>66.967810799999995</v>
      </c>
      <c r="D65" s="4">
        <v>339.80153799999999</v>
      </c>
      <c r="E65" s="4">
        <v>23702.535500000002</v>
      </c>
      <c r="F65" s="4">
        <v>5631.3865699999997</v>
      </c>
      <c r="G65" s="4">
        <v>1.0089999999999999</v>
      </c>
      <c r="H65" s="4">
        <v>691.14512500000001</v>
      </c>
      <c r="I65" s="4">
        <v>22163.123200000002</v>
      </c>
      <c r="J65" s="4">
        <v>29601.141100000001</v>
      </c>
    </row>
    <row r="66" spans="1:10" x14ac:dyDescent="0.3">
      <c r="A66" s="2">
        <f t="shared" si="1"/>
        <v>2002</v>
      </c>
      <c r="B66" s="2">
        <f t="shared" si="2"/>
        <v>4</v>
      </c>
      <c r="C66" s="4">
        <v>66.988885100000005</v>
      </c>
      <c r="D66" s="4">
        <v>351.28398600000003</v>
      </c>
      <c r="E66" s="4">
        <v>23779.5851</v>
      </c>
      <c r="F66" s="4">
        <v>5517.5989799999998</v>
      </c>
      <c r="G66" s="4">
        <v>1.0096666700000001</v>
      </c>
      <c r="H66" s="4">
        <v>693.40387499999997</v>
      </c>
      <c r="I66" s="4">
        <v>22256.0324</v>
      </c>
      <c r="J66" s="4">
        <v>29728.499100000001</v>
      </c>
    </row>
    <row r="67" spans="1:10" x14ac:dyDescent="0.3">
      <c r="A67" s="2">
        <f t="shared" si="1"/>
        <v>2003</v>
      </c>
      <c r="B67" s="2">
        <f t="shared" si="2"/>
        <v>1</v>
      </c>
      <c r="C67" s="4">
        <v>70.868232199999994</v>
      </c>
      <c r="D67" s="4">
        <v>358.80065100000002</v>
      </c>
      <c r="E67" s="4">
        <v>23891.760900000001</v>
      </c>
      <c r="F67" s="4">
        <v>5574.4316600000002</v>
      </c>
      <c r="G67" s="4">
        <v>1.02466667</v>
      </c>
      <c r="H67" s="4">
        <v>695.60456299999998</v>
      </c>
      <c r="I67" s="4">
        <v>22422.9895</v>
      </c>
      <c r="J67" s="4">
        <v>29731.976299999998</v>
      </c>
    </row>
    <row r="68" spans="1:10" x14ac:dyDescent="0.3">
      <c r="A68" s="2">
        <f t="shared" si="1"/>
        <v>2003</v>
      </c>
      <c r="B68" s="2">
        <f t="shared" si="2"/>
        <v>2</v>
      </c>
      <c r="C68" s="4">
        <v>76.047780200000005</v>
      </c>
      <c r="D68" s="4">
        <v>353.96741100000003</v>
      </c>
      <c r="E68" s="4">
        <v>23866.715499999998</v>
      </c>
      <c r="F68" s="4">
        <v>5558.2135699999999</v>
      </c>
      <c r="G68" s="4">
        <v>1.0209999999999999</v>
      </c>
      <c r="H68" s="4">
        <v>697.75993800000003</v>
      </c>
      <c r="I68" s="4">
        <v>22472.937099999999</v>
      </c>
      <c r="J68" s="4">
        <v>29901.965700000001</v>
      </c>
    </row>
    <row r="69" spans="1:10" x14ac:dyDescent="0.3">
      <c r="A69" s="2">
        <f t="shared" si="1"/>
        <v>2003</v>
      </c>
      <c r="B69" s="2">
        <f t="shared" si="2"/>
        <v>3</v>
      </c>
      <c r="C69" s="4">
        <v>78.077626499999994</v>
      </c>
      <c r="D69" s="4">
        <v>358.72854000000001</v>
      </c>
      <c r="E69" s="4">
        <v>23880.060399999998</v>
      </c>
      <c r="F69" s="4">
        <v>5532.1744699999999</v>
      </c>
      <c r="G69" s="4">
        <v>1.0289999999999999</v>
      </c>
      <c r="H69" s="4">
        <v>699.864688</v>
      </c>
      <c r="I69" s="4">
        <v>22258.312399999999</v>
      </c>
      <c r="J69" s="4">
        <v>29764.333999999999</v>
      </c>
    </row>
    <row r="70" spans="1:10" x14ac:dyDescent="0.3">
      <c r="A70" s="2">
        <f t="shared" si="1"/>
        <v>2003</v>
      </c>
      <c r="B70" s="2">
        <f t="shared" si="2"/>
        <v>4</v>
      </c>
      <c r="C70" s="4">
        <v>79.035195000000002</v>
      </c>
      <c r="D70" s="4">
        <v>366.503398</v>
      </c>
      <c r="E70" s="4">
        <v>24220.254700000001</v>
      </c>
      <c r="F70" s="4">
        <v>5692.1794900000004</v>
      </c>
      <c r="G70" s="4">
        <v>1.03133333</v>
      </c>
      <c r="H70" s="4">
        <v>701.918813</v>
      </c>
      <c r="I70" s="4">
        <v>22437.8475</v>
      </c>
      <c r="J70" s="4">
        <v>30183.6708</v>
      </c>
    </row>
    <row r="71" spans="1:10" x14ac:dyDescent="0.3">
      <c r="A71" s="2">
        <f t="shared" si="1"/>
        <v>2004</v>
      </c>
      <c r="B71" s="2">
        <f t="shared" si="2"/>
        <v>1</v>
      </c>
      <c r="C71" s="4">
        <v>85.961155899999994</v>
      </c>
      <c r="D71" s="4">
        <v>360.06245200000001</v>
      </c>
      <c r="E71" s="4">
        <v>24180.295099999999</v>
      </c>
      <c r="F71" s="4">
        <v>5494.9005399999996</v>
      </c>
      <c r="G71" s="4">
        <v>1.03666667</v>
      </c>
      <c r="H71" s="4">
        <v>703.99699999999996</v>
      </c>
      <c r="I71" s="4">
        <v>22310.644</v>
      </c>
      <c r="J71" s="4">
        <v>29941.275000000001</v>
      </c>
    </row>
    <row r="72" spans="1:10" x14ac:dyDescent="0.3">
      <c r="A72" s="2">
        <f t="shared" ref="A72:A122" si="3">A68+1</f>
        <v>2004</v>
      </c>
      <c r="B72" s="2">
        <f t="shared" ref="B72:B134" si="4">B68</f>
        <v>2</v>
      </c>
      <c r="C72" s="4">
        <v>79.108166999999995</v>
      </c>
      <c r="D72" s="4">
        <v>367.49857200000002</v>
      </c>
      <c r="E72" s="4">
        <v>24461.799900000002</v>
      </c>
      <c r="F72" s="4">
        <v>5528.5294999999996</v>
      </c>
      <c r="G72" s="4">
        <v>1.04633333</v>
      </c>
      <c r="H72" s="4">
        <v>705.92</v>
      </c>
      <c r="I72" s="4">
        <v>22530.089599999999</v>
      </c>
      <c r="J72" s="4">
        <v>30077.128799999999</v>
      </c>
    </row>
    <row r="73" spans="1:10" x14ac:dyDescent="0.3">
      <c r="A73" s="2">
        <f t="shared" si="3"/>
        <v>2004</v>
      </c>
      <c r="B73" s="2">
        <f t="shared" si="4"/>
        <v>3</v>
      </c>
      <c r="C73" s="4">
        <v>72.873076400000002</v>
      </c>
      <c r="D73" s="4">
        <v>377.79786100000001</v>
      </c>
      <c r="E73" s="4">
        <v>24628.2258</v>
      </c>
      <c r="F73" s="4">
        <v>5562.8451100000002</v>
      </c>
      <c r="G73" s="4">
        <v>1.048</v>
      </c>
      <c r="H73" s="4">
        <v>707.76250000000005</v>
      </c>
      <c r="I73" s="4">
        <v>22655.9192</v>
      </c>
      <c r="J73" s="4">
        <v>30319.939399999999</v>
      </c>
    </row>
    <row r="74" spans="1:10" x14ac:dyDescent="0.3">
      <c r="A74" s="2">
        <f t="shared" si="3"/>
        <v>2004</v>
      </c>
      <c r="B74" s="2">
        <f t="shared" si="4"/>
        <v>4</v>
      </c>
      <c r="C74" s="4">
        <v>72.581797399999999</v>
      </c>
      <c r="D74" s="4">
        <v>369.24111499999998</v>
      </c>
      <c r="E74" s="4">
        <v>24701.9313</v>
      </c>
      <c r="F74" s="4">
        <v>5552.1481800000001</v>
      </c>
      <c r="G74" s="4">
        <v>1.05233333</v>
      </c>
      <c r="H74" s="4">
        <v>709.52449999999999</v>
      </c>
      <c r="I74" s="4">
        <v>22694.008000000002</v>
      </c>
      <c r="J74" s="4">
        <v>30390.427</v>
      </c>
    </row>
    <row r="75" spans="1:10" x14ac:dyDescent="0.3">
      <c r="A75" s="2">
        <f t="shared" si="3"/>
        <v>2005</v>
      </c>
      <c r="B75" s="2">
        <f t="shared" si="4"/>
        <v>1</v>
      </c>
      <c r="C75" s="4">
        <v>71.847649200000006</v>
      </c>
      <c r="D75" s="4">
        <v>355.62730900000003</v>
      </c>
      <c r="E75" s="4">
        <v>24876.3351</v>
      </c>
      <c r="F75" s="4">
        <v>5517.9238999999998</v>
      </c>
      <c r="G75" s="4">
        <v>1.0576666699999999</v>
      </c>
      <c r="H75" s="4">
        <v>711.09240599999998</v>
      </c>
      <c r="I75" s="4">
        <v>22719.8217</v>
      </c>
      <c r="J75" s="4">
        <v>30629.440399999999</v>
      </c>
    </row>
    <row r="76" spans="1:10" x14ac:dyDescent="0.3">
      <c r="A76" s="2">
        <f t="shared" si="3"/>
        <v>2005</v>
      </c>
      <c r="B76" s="2">
        <f t="shared" si="4"/>
        <v>2</v>
      </c>
      <c r="C76" s="4">
        <v>72.831425499999995</v>
      </c>
      <c r="D76" s="4">
        <v>361.21250199999997</v>
      </c>
      <c r="E76" s="4">
        <v>24992.392899999999</v>
      </c>
      <c r="F76" s="4">
        <v>5471.02621</v>
      </c>
      <c r="G76" s="4">
        <v>1.06633333</v>
      </c>
      <c r="H76" s="4">
        <v>712.73884399999997</v>
      </c>
      <c r="I76" s="4">
        <v>22659.797999999999</v>
      </c>
      <c r="J76" s="4">
        <v>30642.224900000001</v>
      </c>
    </row>
    <row r="77" spans="1:10" x14ac:dyDescent="0.3">
      <c r="A77" s="2">
        <f t="shared" si="3"/>
        <v>2005</v>
      </c>
      <c r="B77" s="2">
        <f t="shared" si="4"/>
        <v>3</v>
      </c>
      <c r="C77" s="4">
        <v>66.679554100000004</v>
      </c>
      <c r="D77" s="4">
        <v>359.95007299999997</v>
      </c>
      <c r="E77" s="4">
        <v>25116.188699999999</v>
      </c>
      <c r="F77" s="4">
        <v>5446.8548199999996</v>
      </c>
      <c r="G77" s="4">
        <v>1.0753333300000001</v>
      </c>
      <c r="H77" s="4">
        <v>714.35021900000004</v>
      </c>
      <c r="I77" s="4">
        <v>22708.6129</v>
      </c>
      <c r="J77" s="4">
        <v>30652.577099999999</v>
      </c>
    </row>
    <row r="78" spans="1:10" x14ac:dyDescent="0.3">
      <c r="A78" s="2">
        <f t="shared" si="3"/>
        <v>2005</v>
      </c>
      <c r="B78" s="2">
        <f t="shared" si="4"/>
        <v>4</v>
      </c>
      <c r="C78" s="4">
        <v>64.996822800000004</v>
      </c>
      <c r="D78" s="4">
        <v>369.51011499999998</v>
      </c>
      <c r="E78" s="4">
        <v>25300.492300000002</v>
      </c>
      <c r="F78" s="4">
        <v>5416.7173899999998</v>
      </c>
      <c r="G78" s="4">
        <v>1.0760000000000001</v>
      </c>
      <c r="H78" s="4">
        <v>715.92653099999995</v>
      </c>
      <c r="I78" s="4">
        <v>22964.7117</v>
      </c>
      <c r="J78" s="4">
        <v>30972.202099999999</v>
      </c>
    </row>
    <row r="79" spans="1:10" x14ac:dyDescent="0.3">
      <c r="A79" s="2">
        <f t="shared" si="3"/>
        <v>2006</v>
      </c>
      <c r="B79" s="2">
        <f t="shared" si="4"/>
        <v>1</v>
      </c>
      <c r="C79" s="4">
        <v>58.997353699999998</v>
      </c>
      <c r="D79" s="4">
        <v>373.31410699999998</v>
      </c>
      <c r="E79" s="4">
        <v>25561.913100000002</v>
      </c>
      <c r="F79" s="4">
        <v>5436.9269599999998</v>
      </c>
      <c r="G79" s="4">
        <v>1.083</v>
      </c>
      <c r="H79" s="4">
        <v>717.66575</v>
      </c>
      <c r="I79" s="4">
        <v>23128.791099999999</v>
      </c>
      <c r="J79" s="4">
        <v>31137.2333</v>
      </c>
    </row>
    <row r="80" spans="1:10" x14ac:dyDescent="0.3">
      <c r="A80" s="2">
        <f t="shared" si="3"/>
        <v>2006</v>
      </c>
      <c r="B80" s="2">
        <f t="shared" si="4"/>
        <v>2</v>
      </c>
      <c r="C80" s="4">
        <v>58.698969699999999</v>
      </c>
      <c r="D80" s="4">
        <v>368.10830099999998</v>
      </c>
      <c r="E80" s="4">
        <v>25473.709599999998</v>
      </c>
      <c r="F80" s="4">
        <v>5298.2900200000004</v>
      </c>
      <c r="G80" s="4">
        <v>1.093</v>
      </c>
      <c r="H80" s="4">
        <v>719.09275000000002</v>
      </c>
      <c r="I80" s="4">
        <v>23085.330099999999</v>
      </c>
      <c r="J80" s="4">
        <v>30877.605500000001</v>
      </c>
    </row>
    <row r="81" spans="1:10" x14ac:dyDescent="0.3">
      <c r="A81" s="2">
        <f t="shared" si="3"/>
        <v>2006</v>
      </c>
      <c r="B81" s="2">
        <f t="shared" si="4"/>
        <v>3</v>
      </c>
      <c r="C81" s="4">
        <v>54.627822000000002</v>
      </c>
      <c r="D81" s="4">
        <v>362.20421700000003</v>
      </c>
      <c r="E81" s="4">
        <v>25370.839599999999</v>
      </c>
      <c r="F81" s="4">
        <v>5178.0657300000003</v>
      </c>
      <c r="G81" s="4">
        <v>1.0886666700000001</v>
      </c>
      <c r="H81" s="4">
        <v>720.40549999999996</v>
      </c>
      <c r="I81" s="4">
        <v>23251.4918</v>
      </c>
      <c r="J81" s="4">
        <v>31028.932799999999</v>
      </c>
    </row>
    <row r="82" spans="1:10" x14ac:dyDescent="0.3">
      <c r="A82" s="2">
        <f t="shared" si="3"/>
        <v>2006</v>
      </c>
      <c r="B82" s="2">
        <f t="shared" si="4"/>
        <v>4</v>
      </c>
      <c r="C82" s="4">
        <v>54.520885</v>
      </c>
      <c r="D82" s="4">
        <v>361.17337600000002</v>
      </c>
      <c r="E82" s="4">
        <v>25492.4761</v>
      </c>
      <c r="F82" s="4">
        <v>5121.3899700000002</v>
      </c>
      <c r="G82" s="4">
        <v>1.0860000000000001</v>
      </c>
      <c r="H82" s="4">
        <v>721.60400000000004</v>
      </c>
      <c r="I82" s="4">
        <v>23539.2039</v>
      </c>
      <c r="J82" s="4">
        <v>31430.9997</v>
      </c>
    </row>
    <row r="83" spans="1:10" x14ac:dyDescent="0.3">
      <c r="A83" s="2">
        <f t="shared" si="3"/>
        <v>2007</v>
      </c>
      <c r="B83" s="2">
        <f t="shared" si="4"/>
        <v>1</v>
      </c>
      <c r="C83" s="4">
        <v>57.895780999999999</v>
      </c>
      <c r="D83" s="4">
        <v>365.65216600000002</v>
      </c>
      <c r="E83" s="4">
        <v>25404.707999999999</v>
      </c>
      <c r="F83" s="4">
        <v>5095.3296</v>
      </c>
      <c r="G83" s="4">
        <v>1.097</v>
      </c>
      <c r="H83" s="4">
        <v>722.32449999999994</v>
      </c>
      <c r="I83" s="4">
        <v>23337.4166</v>
      </c>
      <c r="J83" s="4">
        <v>31253.9872</v>
      </c>
    </row>
    <row r="84" spans="1:10" x14ac:dyDescent="0.3">
      <c r="A84" s="2">
        <f t="shared" si="3"/>
        <v>2007</v>
      </c>
      <c r="B84" s="2">
        <f t="shared" si="4"/>
        <v>2</v>
      </c>
      <c r="C84" s="4">
        <v>55.839533899999999</v>
      </c>
      <c r="D84" s="4">
        <v>369.68514299999998</v>
      </c>
      <c r="E84" s="4">
        <v>25692.1057</v>
      </c>
      <c r="F84" s="4">
        <v>5075.72667</v>
      </c>
      <c r="G84" s="4">
        <v>1.1126666700000001</v>
      </c>
      <c r="H84" s="4">
        <v>723.44</v>
      </c>
      <c r="I84" s="4">
        <v>22947.853999999999</v>
      </c>
      <c r="J84" s="4">
        <v>31360.075499999999</v>
      </c>
    </row>
    <row r="85" spans="1:10" x14ac:dyDescent="0.3">
      <c r="A85" s="2">
        <f t="shared" si="3"/>
        <v>2007</v>
      </c>
      <c r="B85" s="2">
        <f t="shared" si="4"/>
        <v>3</v>
      </c>
      <c r="C85" s="4">
        <v>61.698226099999999</v>
      </c>
      <c r="D85" s="4">
        <v>375.30519199999998</v>
      </c>
      <c r="E85" s="4">
        <v>26008.0874</v>
      </c>
      <c r="F85" s="4">
        <v>5038.4966700000004</v>
      </c>
      <c r="G85" s="4">
        <v>1.1100000000000001</v>
      </c>
      <c r="H85" s="4">
        <v>724.58675000000005</v>
      </c>
      <c r="I85" s="4">
        <v>23844.532200000001</v>
      </c>
      <c r="J85" s="4">
        <v>32024.4944</v>
      </c>
    </row>
    <row r="86" spans="1:10" x14ac:dyDescent="0.3">
      <c r="A86" s="2">
        <f t="shared" si="3"/>
        <v>2007</v>
      </c>
      <c r="B86" s="2">
        <f t="shared" si="4"/>
        <v>4</v>
      </c>
      <c r="C86" s="4">
        <v>57.286999899999998</v>
      </c>
      <c r="D86" s="4">
        <v>369.95749999999998</v>
      </c>
      <c r="E86" s="4">
        <v>26085.153200000001</v>
      </c>
      <c r="F86" s="4">
        <v>4906.2560800000001</v>
      </c>
      <c r="G86" s="4">
        <v>1.1106666700000001</v>
      </c>
      <c r="H86" s="4">
        <v>725.76475000000005</v>
      </c>
      <c r="I86" s="4">
        <v>24162.440699999999</v>
      </c>
      <c r="J86" s="4">
        <v>32304.963599999999</v>
      </c>
    </row>
    <row r="87" spans="1:10" x14ac:dyDescent="0.3">
      <c r="A87" s="2">
        <f t="shared" si="3"/>
        <v>2008</v>
      </c>
      <c r="B87" s="2">
        <f t="shared" si="4"/>
        <v>1</v>
      </c>
      <c r="C87" s="4">
        <v>54.4920367</v>
      </c>
      <c r="D87" s="4">
        <v>373.831414</v>
      </c>
      <c r="E87" s="4">
        <v>25705.856899999999</v>
      </c>
      <c r="F87" s="4">
        <v>4786.5348400000003</v>
      </c>
      <c r="G87" s="4">
        <v>1.1133333299999999</v>
      </c>
      <c r="H87" s="4">
        <v>726.95634399999994</v>
      </c>
      <c r="I87" s="4">
        <v>23887.141500000002</v>
      </c>
      <c r="J87" s="4">
        <v>31872.474300000002</v>
      </c>
    </row>
    <row r="88" spans="1:10" x14ac:dyDescent="0.3">
      <c r="A88" s="2">
        <f t="shared" si="3"/>
        <v>2008</v>
      </c>
      <c r="B88" s="2">
        <f t="shared" si="4"/>
        <v>2</v>
      </c>
      <c r="C88" s="4">
        <v>52.175897800000001</v>
      </c>
      <c r="D88" s="4">
        <v>376.89860700000003</v>
      </c>
      <c r="E88" s="4">
        <v>25800.4666</v>
      </c>
      <c r="F88" s="4">
        <v>4827.0801499999998</v>
      </c>
      <c r="G88" s="4">
        <v>1.13433333</v>
      </c>
      <c r="H88" s="4">
        <v>728.20390599999996</v>
      </c>
      <c r="I88" s="4">
        <v>23778.559799999999</v>
      </c>
      <c r="J88" s="4">
        <v>31635.0831</v>
      </c>
    </row>
    <row r="89" spans="1:10" x14ac:dyDescent="0.3">
      <c r="A89" s="2">
        <f t="shared" si="3"/>
        <v>2008</v>
      </c>
      <c r="B89" s="2">
        <f t="shared" si="4"/>
        <v>3</v>
      </c>
      <c r="C89" s="4">
        <v>53.123806500000001</v>
      </c>
      <c r="D89" s="4">
        <v>374.99281200000001</v>
      </c>
      <c r="E89" s="4">
        <v>25793.675200000001</v>
      </c>
      <c r="F89" s="4">
        <v>4817.3120200000003</v>
      </c>
      <c r="G89" s="4">
        <v>1.1499999999999999</v>
      </c>
      <c r="H89" s="4">
        <v>729.48978099999999</v>
      </c>
      <c r="I89" s="4">
        <v>23624.947899999999</v>
      </c>
      <c r="J89" s="4">
        <v>31466.5416</v>
      </c>
    </row>
    <row r="90" spans="1:10" x14ac:dyDescent="0.3">
      <c r="A90" s="2">
        <f t="shared" si="3"/>
        <v>2008</v>
      </c>
      <c r="B90" s="2">
        <f t="shared" si="4"/>
        <v>4</v>
      </c>
      <c r="C90" s="4">
        <v>54.378341499999998</v>
      </c>
      <c r="D90" s="4">
        <v>366.57716699999997</v>
      </c>
      <c r="E90" s="4">
        <v>25100.950799999999</v>
      </c>
      <c r="F90" s="4">
        <v>4486.9239500000003</v>
      </c>
      <c r="G90" s="4">
        <v>1.1333333299999999</v>
      </c>
      <c r="H90" s="4">
        <v>730.81396900000004</v>
      </c>
      <c r="I90" s="4">
        <v>23669.088599999999</v>
      </c>
      <c r="J90" s="4">
        <v>31374.808199999999</v>
      </c>
    </row>
    <row r="91" spans="1:10" x14ac:dyDescent="0.3">
      <c r="A91" s="2">
        <f t="shared" si="3"/>
        <v>2009</v>
      </c>
      <c r="B91" s="2">
        <f t="shared" si="4"/>
        <v>1</v>
      </c>
      <c r="C91" s="4">
        <v>50.038505399999998</v>
      </c>
      <c r="D91" s="4">
        <v>370.715326</v>
      </c>
      <c r="E91" s="4">
        <v>24284.5792</v>
      </c>
      <c r="F91" s="4">
        <v>3867.7394300000001</v>
      </c>
      <c r="G91" s="4">
        <v>1.1306666700000001</v>
      </c>
      <c r="H91" s="4">
        <v>731.82381299999997</v>
      </c>
      <c r="I91" s="4">
        <v>23684.4326</v>
      </c>
      <c r="J91" s="4">
        <v>31085.159599999999</v>
      </c>
    </row>
    <row r="92" spans="1:10" x14ac:dyDescent="0.3">
      <c r="A92" s="2">
        <f t="shared" si="3"/>
        <v>2009</v>
      </c>
      <c r="B92" s="2">
        <f t="shared" si="4"/>
        <v>2</v>
      </c>
      <c r="C92" s="4">
        <v>55.374039000000003</v>
      </c>
      <c r="D92" s="4">
        <v>377.53057699999999</v>
      </c>
      <c r="E92" s="4">
        <v>24286.945299999999</v>
      </c>
      <c r="F92" s="4">
        <v>3787.3353999999999</v>
      </c>
      <c r="G92" s="4">
        <v>1.1379999999999999</v>
      </c>
      <c r="H92" s="4">
        <v>733.36568799999998</v>
      </c>
      <c r="I92" s="4">
        <v>23842.414700000001</v>
      </c>
      <c r="J92" s="4">
        <v>31115.900099999999</v>
      </c>
    </row>
    <row r="93" spans="1:10" x14ac:dyDescent="0.3">
      <c r="A93" s="2">
        <f t="shared" si="3"/>
        <v>2009</v>
      </c>
      <c r="B93" s="2">
        <f t="shared" si="4"/>
        <v>3</v>
      </c>
      <c r="C93" s="4">
        <v>49.620897900000003</v>
      </c>
      <c r="D93" s="4">
        <v>372.70500399999997</v>
      </c>
      <c r="E93" s="4">
        <v>24826.108100000001</v>
      </c>
      <c r="F93" s="4">
        <v>4019.64644</v>
      </c>
      <c r="G93" s="4">
        <v>1.1373333299999999</v>
      </c>
      <c r="H93" s="4">
        <v>735.08693800000003</v>
      </c>
      <c r="I93" s="4">
        <v>24504.336500000001</v>
      </c>
      <c r="J93" s="4">
        <v>31959.341</v>
      </c>
    </row>
    <row r="94" spans="1:10" x14ac:dyDescent="0.3">
      <c r="A94" s="2">
        <f t="shared" si="3"/>
        <v>2009</v>
      </c>
      <c r="B94" s="2">
        <f t="shared" si="4"/>
        <v>4</v>
      </c>
      <c r="C94" s="4">
        <v>53.545391199999997</v>
      </c>
      <c r="D94" s="4">
        <v>375.54909300000003</v>
      </c>
      <c r="E94" s="4">
        <v>25033.633000000002</v>
      </c>
      <c r="F94" s="4">
        <v>4071.0732600000001</v>
      </c>
      <c r="G94" s="4">
        <v>1.1419999999999999</v>
      </c>
      <c r="H94" s="4">
        <v>736.98756300000002</v>
      </c>
      <c r="I94" s="4">
        <v>24617.1325</v>
      </c>
      <c r="J94" s="4">
        <v>32130.248899999999</v>
      </c>
    </row>
    <row r="95" spans="1:10" x14ac:dyDescent="0.3">
      <c r="A95" s="2">
        <f t="shared" si="3"/>
        <v>2010</v>
      </c>
      <c r="B95" s="2">
        <f t="shared" si="4"/>
        <v>1</v>
      </c>
      <c r="C95" s="4">
        <v>53.163887799999998</v>
      </c>
      <c r="D95" s="4">
        <v>368.55045200000001</v>
      </c>
      <c r="E95" s="4">
        <v>25207.336500000001</v>
      </c>
      <c r="F95" s="4">
        <v>3975.9203600000001</v>
      </c>
      <c r="G95" s="4">
        <v>1.14966667</v>
      </c>
      <c r="H95" s="4">
        <v>739.70881299999996</v>
      </c>
      <c r="I95" s="4">
        <v>24354.436300000001</v>
      </c>
      <c r="J95" s="4">
        <v>31837.9784</v>
      </c>
    </row>
    <row r="96" spans="1:10" x14ac:dyDescent="0.3">
      <c r="A96" s="2">
        <f t="shared" si="3"/>
        <v>2010</v>
      </c>
      <c r="B96" s="2">
        <f t="shared" si="4"/>
        <v>2</v>
      </c>
      <c r="C96" s="4">
        <v>53.872827999999998</v>
      </c>
      <c r="D96" s="4">
        <v>368.53770400000002</v>
      </c>
      <c r="E96" s="4">
        <v>25510.401900000001</v>
      </c>
      <c r="F96" s="4">
        <v>4118.2812899999999</v>
      </c>
      <c r="G96" s="4">
        <v>1.15966667</v>
      </c>
      <c r="H96" s="4">
        <v>741.71168799999998</v>
      </c>
      <c r="I96" s="4">
        <v>24955.012200000001</v>
      </c>
      <c r="J96" s="4">
        <v>31877.2552</v>
      </c>
    </row>
    <row r="97" spans="1:10" x14ac:dyDescent="0.3">
      <c r="A97" s="2">
        <f t="shared" si="3"/>
        <v>2010</v>
      </c>
      <c r="B97" s="2">
        <f t="shared" si="4"/>
        <v>3</v>
      </c>
      <c r="C97" s="4">
        <v>58.285248899999999</v>
      </c>
      <c r="D97" s="4">
        <v>376.58374500000002</v>
      </c>
      <c r="E97" s="4">
        <v>25603.622500000001</v>
      </c>
      <c r="F97" s="4">
        <v>4133.8497299999999</v>
      </c>
      <c r="G97" s="4">
        <v>1.1703333300000001</v>
      </c>
      <c r="H97" s="4">
        <v>743.63743799999997</v>
      </c>
      <c r="I97" s="4">
        <v>24216.907500000001</v>
      </c>
      <c r="J97" s="4">
        <v>31633.6594</v>
      </c>
    </row>
    <row r="98" spans="1:10" x14ac:dyDescent="0.3">
      <c r="A98" s="2">
        <f t="shared" si="3"/>
        <v>2010</v>
      </c>
      <c r="B98" s="2">
        <f t="shared" si="4"/>
        <v>4</v>
      </c>
      <c r="C98" s="4">
        <v>52.949678400000003</v>
      </c>
      <c r="D98" s="4">
        <v>373.62809800000002</v>
      </c>
      <c r="E98" s="4">
        <v>25674.0164</v>
      </c>
      <c r="F98" s="4">
        <v>4094.4053699999999</v>
      </c>
      <c r="G98" s="4">
        <v>1.179</v>
      </c>
      <c r="H98" s="4">
        <v>745.48606299999994</v>
      </c>
      <c r="I98" s="4">
        <v>24102.058400000002</v>
      </c>
      <c r="J98" s="4">
        <v>31416.133600000001</v>
      </c>
    </row>
    <row r="99" spans="1:10" x14ac:dyDescent="0.3">
      <c r="A99" s="2">
        <f t="shared" si="3"/>
        <v>2011</v>
      </c>
      <c r="B99" s="2">
        <f t="shared" si="4"/>
        <v>1</v>
      </c>
      <c r="C99" s="4">
        <v>49.389589399999998</v>
      </c>
      <c r="D99" s="4">
        <v>374.095776</v>
      </c>
      <c r="E99" s="4">
        <v>25701.668099999999</v>
      </c>
      <c r="F99" s="4">
        <v>4181.17112</v>
      </c>
      <c r="G99" s="4">
        <v>1.1839999999999999</v>
      </c>
      <c r="H99" s="4">
        <v>747.09256300000004</v>
      </c>
      <c r="I99" s="4">
        <v>24277.914799999999</v>
      </c>
      <c r="J99" s="4">
        <v>31540.537700000001</v>
      </c>
    </row>
    <row r="100" spans="1:10" x14ac:dyDescent="0.3">
      <c r="A100" s="2">
        <f t="shared" si="3"/>
        <v>2011</v>
      </c>
      <c r="B100" s="2">
        <f t="shared" si="4"/>
        <v>2</v>
      </c>
      <c r="C100" s="4">
        <v>52.728696800000002</v>
      </c>
      <c r="D100" s="4">
        <v>380.57906500000001</v>
      </c>
      <c r="E100" s="4">
        <v>25684.3194</v>
      </c>
      <c r="F100" s="4">
        <v>4049.62898</v>
      </c>
      <c r="G100" s="4">
        <v>1.20333333</v>
      </c>
      <c r="H100" s="4">
        <v>748.85293799999999</v>
      </c>
      <c r="I100" s="4">
        <v>23932.445299999999</v>
      </c>
      <c r="J100" s="4">
        <v>31250.281900000002</v>
      </c>
    </row>
    <row r="101" spans="1:10" x14ac:dyDescent="0.3">
      <c r="A101" s="2">
        <f t="shared" si="3"/>
        <v>2011</v>
      </c>
      <c r="B101" s="2">
        <f t="shared" si="4"/>
        <v>3</v>
      </c>
      <c r="C101" s="4">
        <v>49.712188599999998</v>
      </c>
      <c r="D101" s="4">
        <v>373.82280100000003</v>
      </c>
      <c r="E101" s="4">
        <v>26049.974900000001</v>
      </c>
      <c r="F101" s="4">
        <v>4185.2075500000001</v>
      </c>
      <c r="G101" s="4">
        <v>1.20733333</v>
      </c>
      <c r="H101" s="4">
        <v>750.60218799999996</v>
      </c>
      <c r="I101" s="4">
        <v>23849.338500000002</v>
      </c>
      <c r="J101" s="4">
        <v>31225.282899999998</v>
      </c>
    </row>
    <row r="102" spans="1:10" x14ac:dyDescent="0.3">
      <c r="A102" s="2">
        <f t="shared" si="3"/>
        <v>2011</v>
      </c>
      <c r="B102" s="2">
        <f t="shared" si="4"/>
        <v>4</v>
      </c>
      <c r="C102" s="4">
        <v>50.4125455</v>
      </c>
      <c r="D102" s="4">
        <v>389.10235799999998</v>
      </c>
      <c r="E102" s="4">
        <v>26163.4899</v>
      </c>
      <c r="F102" s="4">
        <v>4227.3296700000001</v>
      </c>
      <c r="G102" s="4">
        <v>1.2076666700000001</v>
      </c>
      <c r="H102" s="4">
        <v>752.34031300000004</v>
      </c>
      <c r="I102" s="4">
        <v>24134.767</v>
      </c>
      <c r="J102" s="4">
        <v>31645.655900000002</v>
      </c>
    </row>
    <row r="103" spans="1:10" x14ac:dyDescent="0.3">
      <c r="A103" s="2">
        <f t="shared" si="3"/>
        <v>2012</v>
      </c>
      <c r="B103" s="2">
        <f t="shared" si="4"/>
        <v>1</v>
      </c>
      <c r="C103" s="4">
        <v>56.5442514</v>
      </c>
      <c r="D103" s="4">
        <v>390.71700099999998</v>
      </c>
      <c r="E103" s="4">
        <v>26081.624400000001</v>
      </c>
      <c r="F103" s="4">
        <v>4182.5328600000003</v>
      </c>
      <c r="G103" s="4">
        <v>1.213333</v>
      </c>
      <c r="H103" s="4">
        <v>754.06731300000001</v>
      </c>
      <c r="I103" s="4">
        <v>24238.7336</v>
      </c>
      <c r="J103" s="4">
        <v>31793.975600000002</v>
      </c>
    </row>
    <row r="104" spans="1:10" x14ac:dyDescent="0.3">
      <c r="A104" s="2">
        <f t="shared" si="3"/>
        <v>2012</v>
      </c>
      <c r="B104" s="2">
        <f t="shared" si="4"/>
        <v>2</v>
      </c>
      <c r="C104" s="4">
        <v>46.684533899999998</v>
      </c>
      <c r="D104" s="4">
        <v>375.822924</v>
      </c>
      <c r="E104" s="4">
        <v>26280.643</v>
      </c>
      <c r="F104" s="4">
        <v>4265.0883400000002</v>
      </c>
      <c r="G104" s="4">
        <v>1.221333</v>
      </c>
      <c r="H104" s="4">
        <v>755.783188</v>
      </c>
      <c r="I104" s="4">
        <v>23988.758300000001</v>
      </c>
      <c r="J104" s="4">
        <v>31557.9948</v>
      </c>
    </row>
    <row r="105" spans="1:10" x14ac:dyDescent="0.3">
      <c r="A105" s="2">
        <f t="shared" si="3"/>
        <v>2012</v>
      </c>
      <c r="B105" s="2">
        <f t="shared" si="4"/>
        <v>3</v>
      </c>
      <c r="C105" s="4">
        <v>44.641195199999999</v>
      </c>
      <c r="D105" s="4">
        <v>378.613405</v>
      </c>
      <c r="E105" s="4">
        <v>26261.975299999998</v>
      </c>
      <c r="F105" s="4">
        <v>4213.4787399999996</v>
      </c>
      <c r="G105" s="4">
        <v>1.217333</v>
      </c>
      <c r="H105" s="4">
        <v>757.48793799999999</v>
      </c>
      <c r="I105" s="4">
        <v>24222.936000000002</v>
      </c>
      <c r="J105" s="4">
        <v>31887.373</v>
      </c>
    </row>
    <row r="106" spans="1:10" x14ac:dyDescent="0.3">
      <c r="A106" s="2">
        <f t="shared" si="3"/>
        <v>2012</v>
      </c>
      <c r="B106" s="2">
        <f t="shared" si="4"/>
        <v>4</v>
      </c>
      <c r="C106" s="4">
        <v>48.023613599999997</v>
      </c>
      <c r="D106" s="4">
        <v>379.84667000000002</v>
      </c>
      <c r="E106" s="4">
        <v>26103.763299999999</v>
      </c>
      <c r="F106" s="4">
        <v>4042.9930800000002</v>
      </c>
      <c r="G106" s="4">
        <v>1.218</v>
      </c>
      <c r="H106" s="4">
        <v>759.18156299999998</v>
      </c>
      <c r="I106" s="4">
        <v>24334.502</v>
      </c>
      <c r="J106" s="4">
        <v>32041.075199999999</v>
      </c>
    </row>
    <row r="107" spans="1:10" x14ac:dyDescent="0.3">
      <c r="A107" s="2">
        <f t="shared" si="3"/>
        <v>2013</v>
      </c>
      <c r="B107" s="2">
        <f t="shared" si="4"/>
        <v>1</v>
      </c>
      <c r="C107" s="4">
        <v>48.984270000000002</v>
      </c>
      <c r="D107" s="4">
        <v>390.10250000000002</v>
      </c>
      <c r="E107" s="4">
        <v>26132.89</v>
      </c>
      <c r="F107" s="4">
        <v>3974.2150000000001</v>
      </c>
      <c r="G107" s="4">
        <v>1.2243329999999999</v>
      </c>
      <c r="H107" s="4">
        <v>760.82920000000001</v>
      </c>
      <c r="I107" s="4">
        <v>24113.02</v>
      </c>
      <c r="J107" s="4">
        <v>31773.27</v>
      </c>
    </row>
    <row r="108" spans="1:10" x14ac:dyDescent="0.3">
      <c r="A108" s="2">
        <f t="shared" si="3"/>
        <v>2013</v>
      </c>
      <c r="B108" s="2">
        <f t="shared" si="4"/>
        <v>2</v>
      </c>
      <c r="C108" s="4">
        <v>43.153660000000002</v>
      </c>
      <c r="D108" s="4">
        <v>376.75979999999998</v>
      </c>
      <c r="E108" s="4">
        <v>26277.69</v>
      </c>
      <c r="F108" s="4">
        <v>3986.5259999999998</v>
      </c>
      <c r="G108" s="4">
        <v>1.2303329999999999</v>
      </c>
      <c r="H108" s="4">
        <v>762.47850000000005</v>
      </c>
      <c r="I108" s="4">
        <v>24029.95</v>
      </c>
      <c r="J108" s="4">
        <v>31716.29</v>
      </c>
    </row>
    <row r="109" spans="1:10" x14ac:dyDescent="0.3">
      <c r="A109" s="2">
        <f t="shared" si="3"/>
        <v>2013</v>
      </c>
      <c r="B109" s="2">
        <f t="shared" si="4"/>
        <v>3</v>
      </c>
      <c r="C109" s="4">
        <v>44.558369999999996</v>
      </c>
      <c r="D109" s="4">
        <v>364.87599999999998</v>
      </c>
      <c r="E109" s="4">
        <v>26389.17</v>
      </c>
      <c r="F109" s="4">
        <v>3982.645</v>
      </c>
      <c r="G109" s="4">
        <v>1.234334</v>
      </c>
      <c r="H109" s="4">
        <v>764.14620000000002</v>
      </c>
      <c r="I109" s="4">
        <v>24053.51</v>
      </c>
      <c r="J109" s="4">
        <v>31742.78</v>
      </c>
    </row>
    <row r="110" spans="1:10" x14ac:dyDescent="0.3">
      <c r="A110" s="2">
        <f t="shared" si="3"/>
        <v>2013</v>
      </c>
      <c r="B110" s="2">
        <f t="shared" si="4"/>
        <v>4</v>
      </c>
      <c r="C110" s="4">
        <v>47.43403</v>
      </c>
      <c r="D110" s="4">
        <v>376.9819</v>
      </c>
      <c r="E110" s="4">
        <v>26660.59</v>
      </c>
      <c r="F110" s="4">
        <v>4082.47</v>
      </c>
      <c r="G110" s="4">
        <v>1.2414590000000001</v>
      </c>
      <c r="H110" s="4">
        <v>765.84870000000001</v>
      </c>
      <c r="I110" s="4">
        <v>24110.080000000002</v>
      </c>
      <c r="J110" s="4">
        <v>31827.42</v>
      </c>
    </row>
    <row r="111" spans="1:10" x14ac:dyDescent="0.3">
      <c r="A111" s="2">
        <f t="shared" si="3"/>
        <v>2014</v>
      </c>
      <c r="B111" s="2">
        <f t="shared" si="4"/>
        <v>1</v>
      </c>
      <c r="C111" s="4">
        <v>48.072989999999997</v>
      </c>
      <c r="D111" s="4">
        <v>382.2244</v>
      </c>
      <c r="E111" s="4">
        <v>26810.82</v>
      </c>
      <c r="F111" s="4">
        <v>4120.3010000000004</v>
      </c>
      <c r="G111" s="4">
        <v>1.2469209999999999</v>
      </c>
      <c r="H111" s="4">
        <v>767.64760000000001</v>
      </c>
      <c r="I111" s="4">
        <v>24229.43</v>
      </c>
      <c r="J111" s="4">
        <v>32048.48</v>
      </c>
    </row>
    <row r="112" spans="1:10" x14ac:dyDescent="0.3">
      <c r="A112" s="2">
        <f t="shared" si="3"/>
        <v>2014</v>
      </c>
      <c r="B112" s="2">
        <f t="shared" si="4"/>
        <v>2</v>
      </c>
      <c r="C112" s="4">
        <v>48.538670000000003</v>
      </c>
      <c r="D112" s="4">
        <v>384.17200000000003</v>
      </c>
      <c r="E112" s="4">
        <v>26960.1</v>
      </c>
      <c r="F112" s="4">
        <v>4145.942</v>
      </c>
      <c r="G112" s="4">
        <v>1.252407</v>
      </c>
      <c r="H112" s="4">
        <v>769.49639999999999</v>
      </c>
      <c r="I112" s="4">
        <v>24303.94</v>
      </c>
      <c r="J112" s="4">
        <v>32151.360000000001</v>
      </c>
    </row>
    <row r="113" spans="1:10" x14ac:dyDescent="0.3">
      <c r="A113" s="2">
        <f t="shared" si="3"/>
        <v>2014</v>
      </c>
      <c r="B113" s="2">
        <f t="shared" si="4"/>
        <v>3</v>
      </c>
      <c r="C113" s="4">
        <v>49.08961</v>
      </c>
      <c r="D113" s="4">
        <v>384.77949999999998</v>
      </c>
      <c r="E113" s="4">
        <v>27107.87</v>
      </c>
      <c r="F113" s="4">
        <v>4168.924</v>
      </c>
      <c r="G113" s="4">
        <v>1.2590809999999999</v>
      </c>
      <c r="H113" s="4">
        <v>771.39369999999997</v>
      </c>
      <c r="I113" s="4">
        <v>24350.33</v>
      </c>
      <c r="J113" s="4">
        <v>32219.4</v>
      </c>
    </row>
    <row r="114" spans="1:10" x14ac:dyDescent="0.3">
      <c r="A114" s="2">
        <f t="shared" si="3"/>
        <v>2014</v>
      </c>
      <c r="B114" s="2">
        <f t="shared" si="4"/>
        <v>4</v>
      </c>
      <c r="C114" s="4">
        <v>49.281739999999999</v>
      </c>
      <c r="D114" s="4">
        <v>385.44869999999997</v>
      </c>
      <c r="E114" s="4">
        <v>27254.09</v>
      </c>
      <c r="F114" s="4">
        <v>4189.2460000000001</v>
      </c>
      <c r="G114" s="4">
        <v>1.2657240000000001</v>
      </c>
      <c r="H114" s="4">
        <v>773.33799999999997</v>
      </c>
      <c r="I114" s="4">
        <v>24396.47</v>
      </c>
      <c r="J114" s="4">
        <v>32284.06</v>
      </c>
    </row>
    <row r="115" spans="1:10" x14ac:dyDescent="0.3">
      <c r="A115" s="2">
        <f t="shared" si="3"/>
        <v>2015</v>
      </c>
      <c r="B115" s="2">
        <f t="shared" si="4"/>
        <v>1</v>
      </c>
      <c r="C115" s="4">
        <v>49.089820000000003</v>
      </c>
      <c r="D115" s="4">
        <v>387.88080000000002</v>
      </c>
      <c r="E115" s="4">
        <v>27410.22</v>
      </c>
      <c r="F115" s="4">
        <v>4198.0929999999998</v>
      </c>
      <c r="G115" s="4">
        <v>1.272918</v>
      </c>
      <c r="H115" s="4">
        <v>775.33010000000002</v>
      </c>
      <c r="I115" s="4">
        <v>24378.51</v>
      </c>
      <c r="J115" s="4">
        <v>32320.25</v>
      </c>
    </row>
    <row r="116" spans="1:10" x14ac:dyDescent="0.3">
      <c r="A116" s="2">
        <f t="shared" si="3"/>
        <v>2015</v>
      </c>
      <c r="B116" s="2">
        <f t="shared" si="4"/>
        <v>2</v>
      </c>
      <c r="C116" s="4">
        <v>49.259039999999999</v>
      </c>
      <c r="D116" s="4">
        <v>390.21289999999999</v>
      </c>
      <c r="E116" s="4">
        <v>27556.37</v>
      </c>
      <c r="F116" s="4">
        <v>4216.6239999999998</v>
      </c>
      <c r="G116" s="4">
        <v>1.2795339999999999</v>
      </c>
      <c r="H116" s="4">
        <v>777.36530000000005</v>
      </c>
      <c r="I116" s="4">
        <v>24420.54</v>
      </c>
      <c r="J116" s="4">
        <v>32381.77</v>
      </c>
    </row>
    <row r="117" spans="1:10" x14ac:dyDescent="0.3">
      <c r="A117" s="2">
        <f t="shared" si="3"/>
        <v>2015</v>
      </c>
      <c r="B117" s="2">
        <f t="shared" si="4"/>
        <v>3</v>
      </c>
      <c r="C117" s="4">
        <v>49.229790000000001</v>
      </c>
      <c r="D117" s="4">
        <v>391.74439999999998</v>
      </c>
      <c r="E117" s="4">
        <v>27701.29</v>
      </c>
      <c r="F117" s="4">
        <v>4236.0219999999999</v>
      </c>
      <c r="G117" s="4">
        <v>1.286143</v>
      </c>
      <c r="H117" s="4">
        <v>779.44150000000002</v>
      </c>
      <c r="I117" s="4">
        <v>24462.68</v>
      </c>
      <c r="J117" s="4">
        <v>32443.69</v>
      </c>
    </row>
    <row r="118" spans="1:10" x14ac:dyDescent="0.3">
      <c r="A118" s="2">
        <f t="shared" si="3"/>
        <v>2015</v>
      </c>
      <c r="B118" s="2">
        <f t="shared" si="4"/>
        <v>4</v>
      </c>
      <c r="C118" s="4">
        <v>49.207999999999998</v>
      </c>
      <c r="D118" s="4">
        <v>393.09879999999998</v>
      </c>
      <c r="E118" s="4">
        <v>27847.75</v>
      </c>
      <c r="F118" s="4">
        <v>4256.2889999999998</v>
      </c>
      <c r="G118" s="4">
        <v>1.292745</v>
      </c>
      <c r="H118" s="4">
        <v>781.55619999999999</v>
      </c>
      <c r="I118" s="4">
        <v>24504.07</v>
      </c>
      <c r="J118" s="4">
        <v>32506.07</v>
      </c>
    </row>
    <row r="119" spans="1:10" x14ac:dyDescent="0.3">
      <c r="A119" s="2">
        <f t="shared" si="3"/>
        <v>2016</v>
      </c>
      <c r="B119" s="2">
        <f t="shared" si="4"/>
        <v>1</v>
      </c>
      <c r="C119" s="4">
        <v>49.2044</v>
      </c>
      <c r="D119" s="4">
        <v>394.83019999999999</v>
      </c>
      <c r="E119" s="4">
        <v>27980.42</v>
      </c>
      <c r="F119" s="4">
        <v>4276.6329999999998</v>
      </c>
      <c r="G119" s="4">
        <v>1.2992079999999999</v>
      </c>
      <c r="H119" s="4">
        <v>783.70709999999997</v>
      </c>
      <c r="I119" s="4">
        <v>24509.01</v>
      </c>
      <c r="J119" s="4">
        <v>32574.79</v>
      </c>
    </row>
    <row r="120" spans="1:10" x14ac:dyDescent="0.3">
      <c r="A120" s="2">
        <f t="shared" si="3"/>
        <v>2016</v>
      </c>
      <c r="B120" s="2">
        <f t="shared" si="4"/>
        <v>2</v>
      </c>
      <c r="C120" s="4">
        <v>49.21264</v>
      </c>
      <c r="D120" s="4">
        <v>396.13850000000002</v>
      </c>
      <c r="E120" s="4">
        <v>28125.31</v>
      </c>
      <c r="F120" s="4">
        <v>4298.95</v>
      </c>
      <c r="G120" s="4">
        <v>1.3055140000000001</v>
      </c>
      <c r="H120" s="4">
        <v>785.89189999999996</v>
      </c>
      <c r="I120" s="4">
        <v>24560.58</v>
      </c>
      <c r="J120" s="4">
        <v>32644.26</v>
      </c>
    </row>
    <row r="121" spans="1:10" x14ac:dyDescent="0.3">
      <c r="A121" s="2">
        <f t="shared" si="3"/>
        <v>2016</v>
      </c>
      <c r="B121" s="2">
        <f t="shared" si="4"/>
        <v>3</v>
      </c>
      <c r="C121" s="4">
        <v>49.243040000000001</v>
      </c>
      <c r="D121" s="4">
        <v>397.44009999999997</v>
      </c>
      <c r="E121" s="4">
        <v>28272.82</v>
      </c>
      <c r="F121" s="4">
        <v>4322.451</v>
      </c>
      <c r="G121" s="4">
        <v>1.3117559999999999</v>
      </c>
      <c r="H121" s="4">
        <v>788.10829999999999</v>
      </c>
      <c r="I121" s="4">
        <v>24611.13</v>
      </c>
      <c r="J121" s="4">
        <v>32714.73</v>
      </c>
    </row>
    <row r="122" spans="1:10" x14ac:dyDescent="0.3">
      <c r="A122" s="2">
        <f t="shared" si="3"/>
        <v>2016</v>
      </c>
      <c r="B122" s="2">
        <f t="shared" si="4"/>
        <v>4</v>
      </c>
      <c r="C122" s="4">
        <v>49.295299999999997</v>
      </c>
      <c r="D122" s="4">
        <v>398.73430000000002</v>
      </c>
      <c r="E122" s="4">
        <v>28425.759999999998</v>
      </c>
      <c r="F122" s="4">
        <v>4347.1350000000002</v>
      </c>
      <c r="G122" s="4">
        <v>1.3180719999999999</v>
      </c>
      <c r="H122" s="4">
        <v>790.35400000000004</v>
      </c>
      <c r="I122" s="4">
        <v>24658.400000000001</v>
      </c>
      <c r="J122" s="4">
        <v>32782.85</v>
      </c>
    </row>
    <row r="123" spans="1:10" x14ac:dyDescent="0.3">
      <c r="A123" s="2">
        <v>2017</v>
      </c>
      <c r="B123" s="2">
        <f t="shared" si="4"/>
        <v>1</v>
      </c>
      <c r="C123" s="4">
        <v>49.418779999999998</v>
      </c>
      <c r="D123" s="4">
        <v>400.15260000000001</v>
      </c>
      <c r="E123" s="4">
        <v>28593.360000000001</v>
      </c>
      <c r="F123" s="4">
        <v>4377.643</v>
      </c>
      <c r="G123" s="4">
        <v>1.324846</v>
      </c>
      <c r="H123" s="4">
        <v>792.62469999999996</v>
      </c>
      <c r="I123" s="4">
        <v>24679.599999999999</v>
      </c>
      <c r="J123" s="4">
        <v>32832.050000000003</v>
      </c>
    </row>
    <row r="124" spans="1:10" x14ac:dyDescent="0.3">
      <c r="A124" s="2">
        <v>2017</v>
      </c>
      <c r="B124" s="2">
        <f t="shared" si="4"/>
        <v>2</v>
      </c>
      <c r="C124" s="4">
        <v>49.494</v>
      </c>
      <c r="D124" s="4">
        <v>401.44630000000001</v>
      </c>
      <c r="E124" s="4">
        <v>28745.65</v>
      </c>
      <c r="F124" s="4">
        <v>4402.8379999999997</v>
      </c>
      <c r="G124" s="4">
        <v>1.331572</v>
      </c>
      <c r="H124" s="4">
        <v>794.92070000000001</v>
      </c>
      <c r="I124" s="4">
        <v>24723.25</v>
      </c>
      <c r="J124" s="4">
        <v>32892.239999999998</v>
      </c>
    </row>
    <row r="125" spans="1:10" x14ac:dyDescent="0.3">
      <c r="A125" s="2">
        <v>2017</v>
      </c>
      <c r="B125" s="2">
        <f t="shared" si="4"/>
        <v>3</v>
      </c>
      <c r="C125" s="4">
        <v>49.570830000000001</v>
      </c>
      <c r="D125" s="4">
        <v>402.74919999999997</v>
      </c>
      <c r="E125" s="4">
        <v>28891.63</v>
      </c>
      <c r="F125" s="4">
        <v>4427.3609999999999</v>
      </c>
      <c r="G125" s="4">
        <v>1.3382270000000001</v>
      </c>
      <c r="H125" s="4">
        <v>797.2405</v>
      </c>
      <c r="I125" s="4">
        <v>24770.02</v>
      </c>
      <c r="J125" s="4">
        <v>32956.699999999997</v>
      </c>
    </row>
    <row r="126" spans="1:10" x14ac:dyDescent="0.3">
      <c r="A126" s="2">
        <v>2017</v>
      </c>
      <c r="B126" s="2">
        <f t="shared" si="4"/>
        <v>4</v>
      </c>
      <c r="C126" s="4">
        <v>49.649299999999997</v>
      </c>
      <c r="D126" s="4">
        <v>404.06299999999999</v>
      </c>
      <c r="E126" s="4">
        <v>29034.240000000002</v>
      </c>
      <c r="F126" s="4">
        <v>4451.2110000000002</v>
      </c>
      <c r="G126" s="4">
        <v>1.3449390000000001</v>
      </c>
      <c r="H126" s="4">
        <v>799.58240000000001</v>
      </c>
      <c r="I126" s="4">
        <v>24817.919999999998</v>
      </c>
      <c r="J126" s="4">
        <v>33022.239999999998</v>
      </c>
    </row>
    <row r="127" spans="1:10" x14ac:dyDescent="0.3">
      <c r="A127" s="2">
        <f t="shared" ref="A127:A130" si="5">A123+1</f>
        <v>2018</v>
      </c>
      <c r="B127" s="2">
        <f t="shared" si="4"/>
        <v>1</v>
      </c>
      <c r="C127" s="4">
        <v>49.729430000000001</v>
      </c>
      <c r="D127" s="4">
        <v>405.38900000000001</v>
      </c>
      <c r="E127" s="4">
        <v>29173.21</v>
      </c>
      <c r="F127" s="4">
        <v>4474.3879999999999</v>
      </c>
      <c r="G127" s="4">
        <v>1.3515630000000001</v>
      </c>
      <c r="H127" s="4">
        <v>801.94479999999999</v>
      </c>
      <c r="I127" s="4">
        <v>24874.89</v>
      </c>
      <c r="J127" s="4">
        <v>33092.42</v>
      </c>
    </row>
    <row r="128" spans="1:10" x14ac:dyDescent="0.3">
      <c r="A128" s="2">
        <f t="shared" si="5"/>
        <v>2018</v>
      </c>
      <c r="B128" s="2">
        <f t="shared" si="4"/>
        <v>2</v>
      </c>
      <c r="C128" s="4">
        <v>49.811259999999997</v>
      </c>
      <c r="D128" s="4">
        <v>406.72919999999999</v>
      </c>
      <c r="E128" s="4">
        <v>29311.68</v>
      </c>
      <c r="F128" s="4">
        <v>4496.893</v>
      </c>
      <c r="G128" s="4">
        <v>1.35839</v>
      </c>
      <c r="H128" s="4">
        <v>804.32619999999997</v>
      </c>
      <c r="I128" s="4">
        <v>24923.81</v>
      </c>
      <c r="J128" s="4">
        <v>33160.1</v>
      </c>
    </row>
    <row r="129" spans="1:10" x14ac:dyDescent="0.3">
      <c r="A129" s="2">
        <f t="shared" si="5"/>
        <v>2018</v>
      </c>
      <c r="B129" s="2">
        <f t="shared" si="4"/>
        <v>3</v>
      </c>
      <c r="C129" s="4">
        <v>49.894829999999999</v>
      </c>
      <c r="D129" s="4">
        <v>408.08569999999997</v>
      </c>
      <c r="E129" s="4">
        <v>29443.86</v>
      </c>
      <c r="F129" s="4">
        <v>4518.7259999999997</v>
      </c>
      <c r="G129" s="4">
        <v>1.3652</v>
      </c>
      <c r="H129" s="4">
        <v>806.72479999999996</v>
      </c>
      <c r="I129" s="4">
        <v>24975.16</v>
      </c>
      <c r="J129" s="4">
        <v>33230.65</v>
      </c>
    </row>
    <row r="130" spans="1:10" x14ac:dyDescent="0.3">
      <c r="A130" s="2">
        <f t="shared" si="5"/>
        <v>2018</v>
      </c>
      <c r="B130" s="2">
        <f t="shared" si="4"/>
        <v>4</v>
      </c>
      <c r="C130" s="4">
        <v>49.980150000000002</v>
      </c>
      <c r="D130" s="4">
        <v>409.46080000000001</v>
      </c>
      <c r="E130" s="4">
        <v>29572.7</v>
      </c>
      <c r="F130" s="4">
        <v>4539.8850000000002</v>
      </c>
      <c r="G130" s="4">
        <v>1.3721449999999999</v>
      </c>
      <c r="H130" s="4">
        <v>809.13919999999996</v>
      </c>
      <c r="I130" s="4">
        <v>25025.86</v>
      </c>
      <c r="J130" s="4">
        <v>33300.379999999997</v>
      </c>
    </row>
    <row r="131" spans="1:10" x14ac:dyDescent="0.3">
      <c r="A131" s="2">
        <v>2019</v>
      </c>
      <c r="B131" s="2">
        <f t="shared" si="4"/>
        <v>1</v>
      </c>
      <c r="C131" s="4">
        <f t="shared" ref="C131:C135" si="6">(1+((((C$126-C$115)/C$115)/3)/4))*C130</f>
        <v>50.027618929270879</v>
      </c>
      <c r="D131" s="4">
        <f t="shared" ref="D131:D135" si="7">(1+((((D$126-D$115)/D$115)/3)/4))*D130</f>
        <v>410.88434226645575</v>
      </c>
      <c r="E131" s="4">
        <f t="shared" ref="E131:J135" si="8">(1+((((E$126-E$115)/E$115)/3)/4))*E130</f>
        <v>29718.712011377505</v>
      </c>
      <c r="F131" s="4">
        <f t="shared" si="8"/>
        <v>4562.6954882270356</v>
      </c>
      <c r="G131" s="4">
        <f t="shared" si="8"/>
        <v>1.3786146007549189</v>
      </c>
      <c r="H131" s="4">
        <f t="shared" si="8"/>
        <v>811.24835396123524</v>
      </c>
      <c r="I131" s="4">
        <f t="shared" si="8"/>
        <v>25063.449845669402</v>
      </c>
      <c r="J131" s="4">
        <f t="shared" si="8"/>
        <v>33360.653187233489</v>
      </c>
    </row>
    <row r="132" spans="1:10" x14ac:dyDescent="0.3">
      <c r="A132" s="2">
        <v>2019</v>
      </c>
      <c r="B132" s="2">
        <f t="shared" si="4"/>
        <v>2</v>
      </c>
      <c r="C132" s="4">
        <f t="shared" si="6"/>
        <v>50.075132942424979</v>
      </c>
      <c r="D132" s="4">
        <f t="shared" si="7"/>
        <v>412.31283365767359</v>
      </c>
      <c r="E132" s="4">
        <f t="shared" si="8"/>
        <v>29865.444941286849</v>
      </c>
      <c r="F132" s="4">
        <f t="shared" si="8"/>
        <v>4585.6205869283795</v>
      </c>
      <c r="G132" s="4">
        <f t="shared" si="8"/>
        <v>1.385114705380732</v>
      </c>
      <c r="H132" s="4">
        <f t="shared" si="8"/>
        <v>813.3630057780091</v>
      </c>
      <c r="I132" s="4">
        <f t="shared" si="8"/>
        <v>25101.096152794973</v>
      </c>
      <c r="J132" s="4">
        <f t="shared" si="8"/>
        <v>33421.035468029855</v>
      </c>
    </row>
    <row r="133" spans="1:10" x14ac:dyDescent="0.3">
      <c r="A133" s="2">
        <v>2019</v>
      </c>
      <c r="B133" s="2">
        <f t="shared" si="4"/>
        <v>3</v>
      </c>
      <c r="C133" s="4">
        <f t="shared" si="6"/>
        <v>50.122692082280977</v>
      </c>
      <c r="D133" s="4">
        <f t="shared" si="7"/>
        <v>413.74629137991178</v>
      </c>
      <c r="E133" s="4">
        <f t="shared" si="8"/>
        <v>30012.902349185399</v>
      </c>
      <c r="F133" s="4">
        <f t="shared" si="8"/>
        <v>4608.6608719602209</v>
      </c>
      <c r="G133" s="4">
        <f t="shared" si="8"/>
        <v>1.3916454577017918</v>
      </c>
      <c r="H133" s="4">
        <f t="shared" si="8"/>
        <v>815.48316978138314</v>
      </c>
      <c r="I133" s="4">
        <f t="shared" si="8"/>
        <v>25138.799006184083</v>
      </c>
      <c r="J133" s="4">
        <f t="shared" si="8"/>
        <v>33481.527039846806</v>
      </c>
    </row>
    <row r="134" spans="1:10" x14ac:dyDescent="0.3">
      <c r="A134" s="2">
        <v>2019</v>
      </c>
      <c r="B134" s="2">
        <f t="shared" si="4"/>
        <v>4</v>
      </c>
      <c r="C134" s="4">
        <f t="shared" si="6"/>
        <v>50.170296391698209</v>
      </c>
      <c r="D134" s="4">
        <f t="shared" si="7"/>
        <v>415.18473269924834</v>
      </c>
      <c r="E134" s="4">
        <f t="shared" si="8"/>
        <v>30161.087812104957</v>
      </c>
      <c r="F134" s="4">
        <f t="shared" si="8"/>
        <v>4631.8169220721174</v>
      </c>
      <c r="G134" s="4">
        <f t="shared" si="8"/>
        <v>1.3982070022205759</v>
      </c>
      <c r="H134" s="4">
        <f t="shared" si="8"/>
        <v>817.60886033977545</v>
      </c>
      <c r="I134" s="4">
        <f t="shared" si="8"/>
        <v>25176.558490771487</v>
      </c>
      <c r="J134" s="4">
        <f t="shared" si="8"/>
        <v>33542.128100499445</v>
      </c>
    </row>
    <row r="135" spans="1:10" x14ac:dyDescent="0.3">
      <c r="A135" s="2">
        <v>2020</v>
      </c>
      <c r="B135" s="2">
        <v>1</v>
      </c>
      <c r="C135" s="4">
        <f t="shared" si="6"/>
        <v>50.21794591357672</v>
      </c>
      <c r="D135" s="4">
        <f t="shared" si="7"/>
        <v>416.62817494178904</v>
      </c>
      <c r="E135" s="4">
        <f t="shared" si="8"/>
        <v>30310.004924738536</v>
      </c>
      <c r="F135" s="4">
        <f t="shared" si="8"/>
        <v>4655.089318921533</v>
      </c>
      <c r="G135" s="4">
        <f t="shared" si="8"/>
        <v>1.4047994841208848</v>
      </c>
      <c r="H135" s="4">
        <f t="shared" si="8"/>
        <v>819.74009185905754</v>
      </c>
      <c r="I135" s="4">
        <f t="shared" si="8"/>
        <v>25214.37469161952</v>
      </c>
      <c r="J135" s="4">
        <f t="shared" si="8"/>
        <v>33602.838848160922</v>
      </c>
    </row>
  </sheetData>
  <pageMargins left="0.7" right="0.7" top="0.75" bottom="0.75" header="0.3" footer="0.3"/>
  <pageSetup scale="89" orientation="portrait" r:id="rId1"/>
  <headerFooter>
    <oddHeader>&amp;C&amp;"Arial,Bold"Appendix 3-3: Economic Data</oddHeader>
    <oddFooter>&amp;CConference Board of Canada Hamilton Details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5" zoomScaleNormal="100" workbookViewId="0">
      <selection activeCell="E5" sqref="E5"/>
    </sheetView>
  </sheetViews>
  <sheetFormatPr defaultRowHeight="14.4" x14ac:dyDescent="0.3"/>
  <cols>
    <col min="1" max="1" width="5.6640625" style="2" bestFit="1" customWidth="1"/>
    <col min="2" max="2" width="8.44140625" style="2" bestFit="1" customWidth="1"/>
    <col min="3" max="3" width="13.44140625" style="3" bestFit="1" customWidth="1"/>
    <col min="4" max="4" width="10.33203125" style="3" bestFit="1" customWidth="1"/>
    <col min="5" max="5" width="11.21875" style="3" bestFit="1" customWidth="1"/>
    <col min="6" max="6" width="10.44140625" style="3" bestFit="1" customWidth="1"/>
    <col min="7" max="7" width="9.21875" style="3" bestFit="1" customWidth="1"/>
    <col min="8" max="8" width="8.77734375" style="3" bestFit="1" customWidth="1"/>
    <col min="9" max="9" width="13.44140625" style="3" bestFit="1" customWidth="1"/>
    <col min="10" max="10" width="12" style="3" bestFit="1" customWidth="1"/>
    <col min="11" max="11" width="15.6640625" bestFit="1" customWidth="1"/>
  </cols>
  <sheetData>
    <row r="1" spans="1:10" s="1" customFormat="1" x14ac:dyDescent="0.3">
      <c r="A1" s="2" t="s">
        <v>0</v>
      </c>
      <c r="B1" s="2" t="s">
        <v>3</v>
      </c>
      <c r="C1" s="3" t="s">
        <v>4</v>
      </c>
      <c r="D1" s="3" t="s">
        <v>5</v>
      </c>
      <c r="E1" s="3" t="s">
        <v>1</v>
      </c>
      <c r="F1" s="3" t="s">
        <v>6</v>
      </c>
      <c r="G1" s="3" t="s">
        <v>2</v>
      </c>
      <c r="H1" s="3" t="s">
        <v>7</v>
      </c>
      <c r="I1" s="3" t="s">
        <v>8</v>
      </c>
      <c r="J1" s="3" t="s">
        <v>9</v>
      </c>
    </row>
    <row r="2" spans="1:10" s="1" customFormat="1" x14ac:dyDescent="0.3">
      <c r="A2" s="2"/>
      <c r="B2" s="2"/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</row>
    <row r="3" spans="1:10" x14ac:dyDescent="0.3">
      <c r="A3" s="2">
        <v>1987</v>
      </c>
      <c r="B3" s="2">
        <v>1</v>
      </c>
      <c r="C3" s="7">
        <v>46.428517800000002</v>
      </c>
      <c r="D3" s="7">
        <v>153.72465399999999</v>
      </c>
      <c r="E3" s="7">
        <v>8798.5472200000004</v>
      </c>
      <c r="F3" s="7">
        <v>2377.011</v>
      </c>
      <c r="G3" s="7">
        <v>0.66500000000000004</v>
      </c>
      <c r="H3" s="7">
        <v>351.00245000000001</v>
      </c>
      <c r="I3" s="7">
        <v>18438.184300000001</v>
      </c>
      <c r="J3" s="7">
        <v>24027.269400000001</v>
      </c>
    </row>
    <row r="4" spans="1:10" x14ac:dyDescent="0.3">
      <c r="A4" s="2">
        <f>A3</f>
        <v>1987</v>
      </c>
      <c r="B4" s="2">
        <v>2</v>
      </c>
      <c r="C4" s="7">
        <v>48.4594345</v>
      </c>
      <c r="D4" s="7">
        <v>159.358056</v>
      </c>
      <c r="E4" s="7">
        <v>8897.8634000000002</v>
      </c>
      <c r="F4" s="7">
        <v>2366.2582499999999</v>
      </c>
      <c r="G4" s="7">
        <v>0.67533333299999998</v>
      </c>
      <c r="H4" s="7">
        <v>351.80793799999998</v>
      </c>
      <c r="I4" s="7">
        <v>18080.1214</v>
      </c>
      <c r="J4" s="7">
        <v>23930.701700000001</v>
      </c>
    </row>
    <row r="5" spans="1:10" x14ac:dyDescent="0.3">
      <c r="A5" s="2">
        <f t="shared" ref="A5:A6" si="0">A4</f>
        <v>1987</v>
      </c>
      <c r="B5" s="2">
        <v>3</v>
      </c>
      <c r="C5" s="7">
        <v>47.458547699999997</v>
      </c>
      <c r="D5" s="7">
        <v>165.476416</v>
      </c>
      <c r="E5" s="7">
        <v>9112.8908200000005</v>
      </c>
      <c r="F5" s="7">
        <v>2407.7558399999998</v>
      </c>
      <c r="G5" s="7">
        <v>0.68400000000000005</v>
      </c>
      <c r="H5" s="7">
        <v>352.66117100000002</v>
      </c>
      <c r="I5" s="7">
        <v>18354.5674</v>
      </c>
      <c r="J5" s="7">
        <v>24258.531200000001</v>
      </c>
    </row>
    <row r="6" spans="1:10" x14ac:dyDescent="0.3">
      <c r="A6" s="2">
        <f t="shared" si="0"/>
        <v>1987</v>
      </c>
      <c r="B6" s="2">
        <v>4</v>
      </c>
      <c r="C6" s="7">
        <v>44.054141100000002</v>
      </c>
      <c r="D6" s="7">
        <v>160.98973799999999</v>
      </c>
      <c r="E6" s="7">
        <v>9327.4859300000007</v>
      </c>
      <c r="F6" s="7">
        <v>2469.23099</v>
      </c>
      <c r="G6" s="7">
        <v>0.68799999999999994</v>
      </c>
      <c r="H6" s="7">
        <v>353.56214999999997</v>
      </c>
      <c r="I6" s="7">
        <v>18811.414400000001</v>
      </c>
      <c r="J6" s="7">
        <v>24803.033299999999</v>
      </c>
    </row>
    <row r="7" spans="1:10" x14ac:dyDescent="0.3">
      <c r="A7" s="2">
        <f>A3+1</f>
        <v>1988</v>
      </c>
      <c r="B7" s="2">
        <f>B3</f>
        <v>1</v>
      </c>
      <c r="C7" s="7">
        <v>45.173491900000002</v>
      </c>
      <c r="D7" s="7">
        <v>163.35697400000001</v>
      </c>
      <c r="E7" s="7">
        <v>9469.8333600000005</v>
      </c>
      <c r="F7" s="7">
        <v>2537.8297600000001</v>
      </c>
      <c r="G7" s="7">
        <v>0.693333333</v>
      </c>
      <c r="H7" s="7">
        <v>354.293948</v>
      </c>
      <c r="I7" s="7">
        <v>19247.644</v>
      </c>
      <c r="J7" s="7">
        <v>25586.089100000001</v>
      </c>
    </row>
    <row r="8" spans="1:10" x14ac:dyDescent="0.3">
      <c r="A8" s="2">
        <f t="shared" ref="A8:A71" si="1">A4+1</f>
        <v>1988</v>
      </c>
      <c r="B8" s="2">
        <f t="shared" ref="B8:B71" si="2">B4</f>
        <v>2</v>
      </c>
      <c r="C8" s="7">
        <v>45.943832800000003</v>
      </c>
      <c r="D8" s="7">
        <v>166.65282300000001</v>
      </c>
      <c r="E8" s="7">
        <v>9585.1144600000007</v>
      </c>
      <c r="F8" s="7">
        <v>2543.36384</v>
      </c>
      <c r="G8" s="7">
        <v>0.70566666700000003</v>
      </c>
      <c r="H8" s="7">
        <v>355.37718799999999</v>
      </c>
      <c r="I8" s="7">
        <v>19167.961599999999</v>
      </c>
      <c r="J8" s="7">
        <v>25505.361099999998</v>
      </c>
    </row>
    <row r="9" spans="1:10" x14ac:dyDescent="0.3">
      <c r="A9" s="2">
        <f t="shared" si="1"/>
        <v>1988</v>
      </c>
      <c r="B9" s="2">
        <f t="shared" si="2"/>
        <v>3</v>
      </c>
      <c r="C9" s="7">
        <v>41.9263488</v>
      </c>
      <c r="D9" s="7">
        <v>167.246036</v>
      </c>
      <c r="E9" s="7">
        <v>9646.2874599999996</v>
      </c>
      <c r="F9" s="7">
        <v>2518.5408499999999</v>
      </c>
      <c r="G9" s="7">
        <v>0.71633333300000002</v>
      </c>
      <c r="H9" s="7">
        <v>356.594944</v>
      </c>
      <c r="I9" s="7">
        <v>19055.736099999998</v>
      </c>
      <c r="J9" s="7">
        <v>25235.2935</v>
      </c>
    </row>
    <row r="10" spans="1:10" x14ac:dyDescent="0.3">
      <c r="A10" s="2">
        <f t="shared" si="1"/>
        <v>1988</v>
      </c>
      <c r="B10" s="2">
        <f t="shared" si="2"/>
        <v>4</v>
      </c>
      <c r="C10" s="7">
        <v>39.076094500000004</v>
      </c>
      <c r="D10" s="7">
        <v>164.83393899999999</v>
      </c>
      <c r="E10" s="7">
        <v>9730.9963000000007</v>
      </c>
      <c r="F10" s="7">
        <v>2527.1649600000001</v>
      </c>
      <c r="G10" s="7">
        <v>0.72366666700000004</v>
      </c>
      <c r="H10" s="7">
        <v>357.94721600000003</v>
      </c>
      <c r="I10" s="7">
        <v>18867.3842</v>
      </c>
      <c r="J10" s="7">
        <v>25039.188099999999</v>
      </c>
    </row>
    <row r="11" spans="1:10" x14ac:dyDescent="0.3">
      <c r="A11" s="2">
        <f t="shared" si="1"/>
        <v>1989</v>
      </c>
      <c r="B11" s="2">
        <f t="shared" si="2"/>
        <v>1</v>
      </c>
      <c r="C11" s="7">
        <v>37.9342386</v>
      </c>
      <c r="D11" s="7">
        <v>156.371996</v>
      </c>
      <c r="E11" s="7">
        <v>9933.1162999999997</v>
      </c>
      <c r="F11" s="7">
        <v>2545.1484300000002</v>
      </c>
      <c r="G11" s="7">
        <v>0.73299999999999998</v>
      </c>
      <c r="H11" s="7">
        <v>359.72777500000001</v>
      </c>
      <c r="I11" s="7">
        <v>18175.101699999999</v>
      </c>
      <c r="J11" s="7">
        <v>23779.611799999999</v>
      </c>
    </row>
    <row r="12" spans="1:10" x14ac:dyDescent="0.3">
      <c r="A12" s="2">
        <f t="shared" si="1"/>
        <v>1989</v>
      </c>
      <c r="B12" s="2">
        <f t="shared" si="2"/>
        <v>2</v>
      </c>
      <c r="C12" s="7">
        <v>38.139522700000001</v>
      </c>
      <c r="D12" s="7">
        <v>154.732708</v>
      </c>
      <c r="E12" s="7">
        <v>9927.9007099999999</v>
      </c>
      <c r="F12" s="7">
        <v>2522.27844</v>
      </c>
      <c r="G12" s="7">
        <v>0.74766666699999995</v>
      </c>
      <c r="H12" s="7">
        <v>361.23156999999998</v>
      </c>
      <c r="I12" s="7">
        <v>17700.058199999999</v>
      </c>
      <c r="J12" s="7">
        <v>23399.326700000001</v>
      </c>
    </row>
    <row r="13" spans="1:10" x14ac:dyDescent="0.3">
      <c r="A13" s="2">
        <f t="shared" si="1"/>
        <v>1989</v>
      </c>
      <c r="B13" s="2">
        <f t="shared" si="2"/>
        <v>3</v>
      </c>
      <c r="C13" s="7">
        <v>40.897505899999999</v>
      </c>
      <c r="D13" s="7">
        <v>160.070447</v>
      </c>
      <c r="E13" s="7">
        <v>9962.7504700000009</v>
      </c>
      <c r="F13" s="7">
        <v>2499.1574500000002</v>
      </c>
      <c r="G13" s="7">
        <v>0.75866666699999996</v>
      </c>
      <c r="H13" s="7">
        <v>362.75237399999997</v>
      </c>
      <c r="I13" s="7">
        <v>17864.418600000001</v>
      </c>
      <c r="J13" s="7">
        <v>23587.552599999999</v>
      </c>
    </row>
    <row r="14" spans="1:10" x14ac:dyDescent="0.3">
      <c r="A14" s="2">
        <f t="shared" si="1"/>
        <v>1989</v>
      </c>
      <c r="B14" s="2">
        <f t="shared" si="2"/>
        <v>4</v>
      </c>
      <c r="C14" s="7">
        <v>42.868438699999999</v>
      </c>
      <c r="D14" s="7">
        <v>163.33166800000001</v>
      </c>
      <c r="E14" s="7">
        <v>10011.072899999999</v>
      </c>
      <c r="F14" s="7">
        <v>2505.7035999999998</v>
      </c>
      <c r="G14" s="7">
        <v>0.76500000000000001</v>
      </c>
      <c r="H14" s="7">
        <v>364.29018500000001</v>
      </c>
      <c r="I14" s="7">
        <v>18314.3956</v>
      </c>
      <c r="J14" s="7">
        <v>24294.280200000001</v>
      </c>
    </row>
    <row r="15" spans="1:10" x14ac:dyDescent="0.3">
      <c r="A15" s="2">
        <f t="shared" si="1"/>
        <v>1990</v>
      </c>
      <c r="B15" s="2">
        <f t="shared" si="2"/>
        <v>1</v>
      </c>
      <c r="C15" s="7">
        <v>42.049265900000002</v>
      </c>
      <c r="D15" s="7">
        <v>174.44082900000001</v>
      </c>
      <c r="E15" s="7">
        <v>10003.2523</v>
      </c>
      <c r="F15" s="7">
        <v>2421.9860699999999</v>
      </c>
      <c r="G15" s="7">
        <v>0.77600000000000002</v>
      </c>
      <c r="H15" s="7">
        <v>366.29308200000003</v>
      </c>
      <c r="I15" s="7">
        <v>20469.761500000001</v>
      </c>
      <c r="J15" s="7">
        <v>26393.0959</v>
      </c>
    </row>
    <row r="16" spans="1:10" x14ac:dyDescent="0.3">
      <c r="A16" s="2">
        <f t="shared" si="1"/>
        <v>1990</v>
      </c>
      <c r="B16" s="2">
        <f t="shared" si="2"/>
        <v>2</v>
      </c>
      <c r="C16" s="7">
        <v>39.902464700000003</v>
      </c>
      <c r="D16" s="7">
        <v>176.02532099999999</v>
      </c>
      <c r="E16" s="7">
        <v>9901.1504199999999</v>
      </c>
      <c r="F16" s="7">
        <v>2414.1892499999999</v>
      </c>
      <c r="G16" s="7">
        <v>0.78266666699999998</v>
      </c>
      <c r="H16" s="7">
        <v>367.685678</v>
      </c>
      <c r="I16" s="7">
        <v>20052.271000000001</v>
      </c>
      <c r="J16" s="7">
        <v>26780.4944</v>
      </c>
    </row>
    <row r="17" spans="1:10" x14ac:dyDescent="0.3">
      <c r="A17" s="2">
        <f t="shared" si="1"/>
        <v>1990</v>
      </c>
      <c r="B17" s="2">
        <f t="shared" si="2"/>
        <v>3</v>
      </c>
      <c r="C17" s="7">
        <v>41.891039399999997</v>
      </c>
      <c r="D17" s="7">
        <v>178.43861999999999</v>
      </c>
      <c r="E17" s="7">
        <v>9821.8125</v>
      </c>
      <c r="F17" s="7">
        <v>2355.2776800000001</v>
      </c>
      <c r="G17" s="7">
        <v>0.79033333299999997</v>
      </c>
      <c r="H17" s="7">
        <v>368.91604999999998</v>
      </c>
      <c r="I17" s="7">
        <v>20270.461299999999</v>
      </c>
      <c r="J17" s="7">
        <v>26975.061099999999</v>
      </c>
    </row>
    <row r="18" spans="1:10" x14ac:dyDescent="0.3">
      <c r="A18" s="2">
        <f t="shared" si="1"/>
        <v>1990</v>
      </c>
      <c r="B18" s="2">
        <f t="shared" si="2"/>
        <v>4</v>
      </c>
      <c r="C18" s="7">
        <v>41.298644000000003</v>
      </c>
      <c r="D18" s="7">
        <v>177.97023100000001</v>
      </c>
      <c r="E18" s="7">
        <v>9659.6278399999992</v>
      </c>
      <c r="F18" s="7">
        <v>2250.3315499999999</v>
      </c>
      <c r="G18" s="7">
        <v>0.8</v>
      </c>
      <c r="H18" s="7">
        <v>369.98419999999999</v>
      </c>
      <c r="I18" s="7">
        <v>19541.6872</v>
      </c>
      <c r="J18" s="7">
        <v>26668.468799999999</v>
      </c>
    </row>
    <row r="19" spans="1:10" x14ac:dyDescent="0.3">
      <c r="A19" s="2">
        <f t="shared" si="1"/>
        <v>1991</v>
      </c>
      <c r="B19" s="2">
        <f t="shared" si="2"/>
        <v>1</v>
      </c>
      <c r="C19" s="7">
        <v>40.078425000000003</v>
      </c>
      <c r="D19" s="7">
        <v>172.485285</v>
      </c>
      <c r="E19" s="7">
        <v>9466.2755099999995</v>
      </c>
      <c r="F19" s="7">
        <v>2117.83221</v>
      </c>
      <c r="G19" s="7">
        <v>0.81666666700000001</v>
      </c>
      <c r="H19" s="7">
        <v>370.67366399999997</v>
      </c>
      <c r="I19" s="7">
        <v>18656.4568</v>
      </c>
      <c r="J19" s="7">
        <v>24965.715700000001</v>
      </c>
    </row>
    <row r="20" spans="1:10" x14ac:dyDescent="0.3">
      <c r="A20" s="2">
        <f t="shared" si="1"/>
        <v>1991</v>
      </c>
      <c r="B20" s="2">
        <f t="shared" si="2"/>
        <v>2</v>
      </c>
      <c r="C20" s="7">
        <v>39.382431500000003</v>
      </c>
      <c r="D20" s="7">
        <v>169.768224</v>
      </c>
      <c r="E20" s="7">
        <v>9567.3265300000003</v>
      </c>
      <c r="F20" s="7">
        <v>2152.03395</v>
      </c>
      <c r="G20" s="7">
        <v>0.82366666700000002</v>
      </c>
      <c r="H20" s="7">
        <v>371.50395200000003</v>
      </c>
      <c r="I20" s="7">
        <v>19259.463599999999</v>
      </c>
      <c r="J20" s="7">
        <v>25463.5753</v>
      </c>
    </row>
    <row r="21" spans="1:10" x14ac:dyDescent="0.3">
      <c r="A21" s="2">
        <f t="shared" si="1"/>
        <v>1991</v>
      </c>
      <c r="B21" s="2">
        <f t="shared" si="2"/>
        <v>3</v>
      </c>
      <c r="C21" s="7">
        <v>37.822116399999999</v>
      </c>
      <c r="D21" s="7">
        <v>163.21849</v>
      </c>
      <c r="E21" s="7">
        <v>9609.9136899999994</v>
      </c>
      <c r="F21" s="7">
        <v>2183.1860299999998</v>
      </c>
      <c r="G21" s="7">
        <v>0.82933333300000001</v>
      </c>
      <c r="H21" s="7">
        <v>372.258602</v>
      </c>
      <c r="I21" s="7">
        <v>19750.4493</v>
      </c>
      <c r="J21" s="7">
        <v>26026.5124</v>
      </c>
    </row>
    <row r="22" spans="1:10" x14ac:dyDescent="0.3">
      <c r="A22" s="2">
        <f t="shared" si="1"/>
        <v>1991</v>
      </c>
      <c r="B22" s="2">
        <f t="shared" si="2"/>
        <v>4</v>
      </c>
      <c r="C22" s="7">
        <v>36.823360000000001</v>
      </c>
      <c r="D22" s="7">
        <v>164.13140999999999</v>
      </c>
      <c r="E22" s="7">
        <v>9563.45874</v>
      </c>
      <c r="F22" s="7">
        <v>2143.0107200000002</v>
      </c>
      <c r="G22" s="7">
        <v>0.825333333</v>
      </c>
      <c r="H22" s="7">
        <v>372.937614</v>
      </c>
      <c r="I22" s="7">
        <v>20399.512699999999</v>
      </c>
      <c r="J22" s="7">
        <v>26829.446899999999</v>
      </c>
    </row>
    <row r="23" spans="1:10" x14ac:dyDescent="0.3">
      <c r="A23" s="2">
        <f t="shared" si="1"/>
        <v>1992</v>
      </c>
      <c r="B23" s="2">
        <f t="shared" si="2"/>
        <v>1</v>
      </c>
      <c r="C23" s="7">
        <v>38.780697500000002</v>
      </c>
      <c r="D23" s="7">
        <v>168.80512200000001</v>
      </c>
      <c r="E23" s="7">
        <v>9536.93102</v>
      </c>
      <c r="F23" s="7">
        <v>2153.67137</v>
      </c>
      <c r="G23" s="7">
        <v>0.82666666700000002</v>
      </c>
      <c r="H23" s="7">
        <v>373.67967800000002</v>
      </c>
      <c r="I23" s="7">
        <v>22953.9015</v>
      </c>
      <c r="J23" s="7">
        <v>29290.877100000002</v>
      </c>
    </row>
    <row r="24" spans="1:10" x14ac:dyDescent="0.3">
      <c r="A24" s="2">
        <f t="shared" si="1"/>
        <v>1992</v>
      </c>
      <c r="B24" s="2">
        <f t="shared" si="2"/>
        <v>2</v>
      </c>
      <c r="C24" s="7">
        <v>36.066130700000002</v>
      </c>
      <c r="D24" s="7">
        <v>160.37476799999999</v>
      </c>
      <c r="E24" s="7">
        <v>9590.7883500000007</v>
      </c>
      <c r="F24" s="7">
        <v>2217.98882</v>
      </c>
      <c r="G24" s="7">
        <v>0.83099999999999996</v>
      </c>
      <c r="H24" s="7">
        <v>374.15193799999997</v>
      </c>
      <c r="I24" s="7">
        <v>22913.970399999998</v>
      </c>
      <c r="J24" s="7">
        <v>29815.497800000001</v>
      </c>
    </row>
    <row r="25" spans="1:10" x14ac:dyDescent="0.3">
      <c r="A25" s="2">
        <f t="shared" si="1"/>
        <v>1992</v>
      </c>
      <c r="B25" s="2">
        <f t="shared" si="2"/>
        <v>3</v>
      </c>
      <c r="C25" s="7">
        <v>34.533575499999998</v>
      </c>
      <c r="D25" s="7">
        <v>160.972419</v>
      </c>
      <c r="E25" s="7">
        <v>9553.6877700000005</v>
      </c>
      <c r="F25" s="7">
        <v>2184.9965999999999</v>
      </c>
      <c r="G25" s="7">
        <v>0.83433333300000001</v>
      </c>
      <c r="H25" s="7">
        <v>374.49308300000001</v>
      </c>
      <c r="I25" s="7">
        <v>22232.161199999999</v>
      </c>
      <c r="J25" s="7">
        <v>29634.1895</v>
      </c>
    </row>
    <row r="26" spans="1:10" x14ac:dyDescent="0.3">
      <c r="A26" s="2">
        <f t="shared" si="1"/>
        <v>1992</v>
      </c>
      <c r="B26" s="2">
        <f t="shared" si="2"/>
        <v>4</v>
      </c>
      <c r="C26" s="7">
        <v>34.397817099999997</v>
      </c>
      <c r="D26" s="7">
        <v>157.99769000000001</v>
      </c>
      <c r="E26" s="7">
        <v>9591.0812399999995</v>
      </c>
      <c r="F26" s="7">
        <v>2216.9450499999998</v>
      </c>
      <c r="G26" s="7">
        <v>0.83666666700000003</v>
      </c>
      <c r="H26" s="7">
        <v>374.70311299999997</v>
      </c>
      <c r="I26" s="7">
        <v>21244.070299999999</v>
      </c>
      <c r="J26" s="7">
        <v>29264.655200000001</v>
      </c>
    </row>
    <row r="27" spans="1:10" x14ac:dyDescent="0.3">
      <c r="A27" s="2">
        <f t="shared" si="1"/>
        <v>1993</v>
      </c>
      <c r="B27" s="2">
        <f t="shared" si="2"/>
        <v>1</v>
      </c>
      <c r="C27" s="7">
        <v>34.509050000000002</v>
      </c>
      <c r="D27" s="7">
        <v>154.83091400000001</v>
      </c>
      <c r="E27" s="7">
        <v>9616.7831299999998</v>
      </c>
      <c r="F27" s="7">
        <v>2279.9820800000002</v>
      </c>
      <c r="G27" s="7">
        <v>0.84299999999999997</v>
      </c>
      <c r="H27" s="7">
        <v>374.49320599999999</v>
      </c>
      <c r="I27" s="7">
        <v>20096.2618</v>
      </c>
      <c r="J27" s="7">
        <v>26688.041000000001</v>
      </c>
    </row>
    <row r="28" spans="1:10" x14ac:dyDescent="0.3">
      <c r="A28" s="2">
        <f t="shared" si="1"/>
        <v>1993</v>
      </c>
      <c r="B28" s="2">
        <f t="shared" si="2"/>
        <v>2</v>
      </c>
      <c r="C28" s="7">
        <v>32.817506000000002</v>
      </c>
      <c r="D28" s="7">
        <v>151.65849700000001</v>
      </c>
      <c r="E28" s="7">
        <v>9609.3390999999992</v>
      </c>
      <c r="F28" s="7">
        <v>2274.2049000000002</v>
      </c>
      <c r="G28" s="7">
        <v>0.84433333300000002</v>
      </c>
      <c r="H28" s="7">
        <v>374.55653699999999</v>
      </c>
      <c r="I28" s="7">
        <v>19932.205699999999</v>
      </c>
      <c r="J28" s="7">
        <v>25952.197499999998</v>
      </c>
    </row>
    <row r="29" spans="1:10" x14ac:dyDescent="0.3">
      <c r="A29" s="2">
        <f t="shared" si="1"/>
        <v>1993</v>
      </c>
      <c r="B29" s="2">
        <f t="shared" si="2"/>
        <v>3</v>
      </c>
      <c r="C29" s="7">
        <v>32.222981099999998</v>
      </c>
      <c r="D29" s="7">
        <v>149.42151799999999</v>
      </c>
      <c r="E29" s="7">
        <v>9631.4942499999997</v>
      </c>
      <c r="F29" s="7">
        <v>2282.4857400000001</v>
      </c>
      <c r="G29" s="7">
        <v>0.84833333300000002</v>
      </c>
      <c r="H29" s="7">
        <v>374.60428200000001</v>
      </c>
      <c r="I29" s="7">
        <v>19246.887999999999</v>
      </c>
      <c r="J29" s="7">
        <v>25395.925299999999</v>
      </c>
    </row>
    <row r="30" spans="1:10" x14ac:dyDescent="0.3">
      <c r="A30" s="2">
        <f t="shared" si="1"/>
        <v>1993</v>
      </c>
      <c r="B30" s="2">
        <f t="shared" si="2"/>
        <v>4</v>
      </c>
      <c r="C30" s="7">
        <v>32.369145699999997</v>
      </c>
      <c r="D30" s="7">
        <v>151.704981</v>
      </c>
      <c r="E30" s="7">
        <v>9633.7301800000005</v>
      </c>
      <c r="F30" s="7">
        <v>2267.19542</v>
      </c>
      <c r="G30" s="7">
        <v>0.85233333300000003</v>
      </c>
      <c r="H30" s="7">
        <v>374.63644299999999</v>
      </c>
      <c r="I30" s="7">
        <v>18837.936000000002</v>
      </c>
      <c r="J30" s="7">
        <v>24968.4205</v>
      </c>
    </row>
    <row r="31" spans="1:10" x14ac:dyDescent="0.3">
      <c r="A31" s="2">
        <f t="shared" si="1"/>
        <v>1994</v>
      </c>
      <c r="B31" s="2">
        <f t="shared" si="2"/>
        <v>1</v>
      </c>
      <c r="C31" s="7">
        <v>31.820798400000001</v>
      </c>
      <c r="D31" s="7">
        <v>156.38759999999999</v>
      </c>
      <c r="E31" s="7">
        <v>9766.4619600000005</v>
      </c>
      <c r="F31" s="7">
        <v>2287.4290099999998</v>
      </c>
      <c r="G31" s="7">
        <v>0.84666666700000004</v>
      </c>
      <c r="H31" s="7">
        <v>374.50304</v>
      </c>
      <c r="I31" s="7">
        <v>19375.825499999999</v>
      </c>
      <c r="J31" s="7">
        <v>25696.073700000001</v>
      </c>
    </row>
    <row r="32" spans="1:10" x14ac:dyDescent="0.3">
      <c r="A32" s="2">
        <f t="shared" si="1"/>
        <v>1994</v>
      </c>
      <c r="B32" s="2">
        <f t="shared" si="2"/>
        <v>2</v>
      </c>
      <c r="C32" s="7">
        <v>32.820568700000003</v>
      </c>
      <c r="D32" s="7">
        <v>154.36156</v>
      </c>
      <c r="E32" s="7">
        <v>9994.1778400000003</v>
      </c>
      <c r="F32" s="7">
        <v>2395.0500400000001</v>
      </c>
      <c r="G32" s="7">
        <v>0.84366666700000004</v>
      </c>
      <c r="H32" s="7">
        <v>374.56402000000003</v>
      </c>
      <c r="I32" s="7">
        <v>19734.4025</v>
      </c>
      <c r="J32" s="7">
        <v>26284.763500000001</v>
      </c>
    </row>
    <row r="33" spans="1:10" x14ac:dyDescent="0.3">
      <c r="A33" s="2">
        <f t="shared" si="1"/>
        <v>1994</v>
      </c>
      <c r="B33" s="2">
        <f t="shared" si="2"/>
        <v>3</v>
      </c>
      <c r="C33" s="7">
        <v>33.6067562</v>
      </c>
      <c r="D33" s="7">
        <v>157.052876</v>
      </c>
      <c r="E33" s="7">
        <v>10116.2505</v>
      </c>
      <c r="F33" s="7">
        <v>2441.7314299999998</v>
      </c>
      <c r="G33" s="7">
        <v>0.84799999999999998</v>
      </c>
      <c r="H33" s="7">
        <v>374.66940699999998</v>
      </c>
      <c r="I33" s="7">
        <v>19837.2356</v>
      </c>
      <c r="J33" s="7">
        <v>26405.460299999999</v>
      </c>
    </row>
    <row r="34" spans="1:10" x14ac:dyDescent="0.3">
      <c r="A34" s="2">
        <f t="shared" si="1"/>
        <v>1994</v>
      </c>
      <c r="B34" s="2">
        <f t="shared" si="2"/>
        <v>4</v>
      </c>
      <c r="C34" s="7">
        <v>33.7433981</v>
      </c>
      <c r="D34" s="7">
        <v>161.26728199999999</v>
      </c>
      <c r="E34" s="7">
        <v>10263.066699999999</v>
      </c>
      <c r="F34" s="7">
        <v>2533.5212200000001</v>
      </c>
      <c r="G34" s="7">
        <v>0.85133333300000003</v>
      </c>
      <c r="H34" s="7">
        <v>374.81919900000003</v>
      </c>
      <c r="I34" s="7">
        <v>20133.844300000001</v>
      </c>
      <c r="J34" s="7">
        <v>26659.396799999999</v>
      </c>
    </row>
    <row r="35" spans="1:10" x14ac:dyDescent="0.3">
      <c r="A35" s="2">
        <f t="shared" si="1"/>
        <v>1995</v>
      </c>
      <c r="B35" s="2">
        <f t="shared" si="2"/>
        <v>1</v>
      </c>
      <c r="C35" s="7">
        <v>33.841380200000003</v>
      </c>
      <c r="D35" s="7">
        <v>164.772854</v>
      </c>
      <c r="E35" s="7">
        <v>10414.830400000001</v>
      </c>
      <c r="F35" s="7">
        <v>2594.0080899999998</v>
      </c>
      <c r="G35" s="7">
        <v>0.86266666700000005</v>
      </c>
      <c r="H35" s="7">
        <v>374.73261400000001</v>
      </c>
      <c r="I35" s="7">
        <v>20159.672399999999</v>
      </c>
      <c r="J35" s="7">
        <v>26815.644700000001</v>
      </c>
    </row>
    <row r="36" spans="1:10" x14ac:dyDescent="0.3">
      <c r="A36" s="2">
        <f t="shared" si="1"/>
        <v>1995</v>
      </c>
      <c r="B36" s="2">
        <f t="shared" si="2"/>
        <v>2</v>
      </c>
      <c r="C36" s="7">
        <v>30.601277100000001</v>
      </c>
      <c r="D36" s="7">
        <v>166.09569200000001</v>
      </c>
      <c r="E36" s="7">
        <v>10348.174499999999</v>
      </c>
      <c r="F36" s="7">
        <v>2502.5332800000001</v>
      </c>
      <c r="G36" s="7">
        <v>0.86866666699999995</v>
      </c>
      <c r="H36" s="7">
        <v>375.08353</v>
      </c>
      <c r="I36" s="7">
        <v>19865.1486</v>
      </c>
      <c r="J36" s="7">
        <v>26476.202300000001</v>
      </c>
    </row>
    <row r="37" spans="1:10" x14ac:dyDescent="0.3">
      <c r="A37" s="2">
        <f t="shared" si="1"/>
        <v>1995</v>
      </c>
      <c r="B37" s="2">
        <f t="shared" si="2"/>
        <v>3</v>
      </c>
      <c r="C37" s="7">
        <v>31.0240285</v>
      </c>
      <c r="D37" s="7">
        <v>162.82587599999999</v>
      </c>
      <c r="E37" s="7">
        <v>10385.664699999999</v>
      </c>
      <c r="F37" s="7">
        <v>2500.7732900000001</v>
      </c>
      <c r="G37" s="7">
        <v>0.871</v>
      </c>
      <c r="H37" s="7">
        <v>375.59116599999999</v>
      </c>
      <c r="I37" s="7">
        <v>19763.034599999999</v>
      </c>
      <c r="J37" s="7">
        <v>26517.320500000002</v>
      </c>
    </row>
    <row r="38" spans="1:10" x14ac:dyDescent="0.3">
      <c r="A38" s="2">
        <f t="shared" si="1"/>
        <v>1995</v>
      </c>
      <c r="B38" s="2">
        <f t="shared" si="2"/>
        <v>4</v>
      </c>
      <c r="C38" s="7">
        <v>33.871569600000001</v>
      </c>
      <c r="D38" s="7">
        <v>161.67262400000001</v>
      </c>
      <c r="E38" s="7">
        <v>10373.631299999999</v>
      </c>
      <c r="F38" s="7">
        <v>2482.4874599999998</v>
      </c>
      <c r="G38" s="7">
        <v>0.871</v>
      </c>
      <c r="H38" s="7">
        <v>376.25551999999999</v>
      </c>
      <c r="I38" s="7">
        <v>19846.839499999998</v>
      </c>
      <c r="J38" s="7">
        <v>26503.0936</v>
      </c>
    </row>
    <row r="39" spans="1:10" x14ac:dyDescent="0.3">
      <c r="A39" s="2">
        <f t="shared" si="1"/>
        <v>1996</v>
      </c>
      <c r="B39" s="2">
        <f t="shared" si="2"/>
        <v>1</v>
      </c>
      <c r="C39" s="7">
        <v>32.718974199999998</v>
      </c>
      <c r="D39" s="7">
        <v>163.76391599999999</v>
      </c>
      <c r="E39" s="7">
        <v>10303.6692</v>
      </c>
      <c r="F39" s="7">
        <v>2437.94713</v>
      </c>
      <c r="G39" s="7">
        <v>0.87433333300000005</v>
      </c>
      <c r="H39" s="7">
        <v>377.53796699999998</v>
      </c>
      <c r="I39" s="7">
        <v>19571.7006</v>
      </c>
      <c r="J39" s="7">
        <v>26296.3344</v>
      </c>
    </row>
    <row r="40" spans="1:10" x14ac:dyDescent="0.3">
      <c r="A40" s="2">
        <f t="shared" si="1"/>
        <v>1996</v>
      </c>
      <c r="B40" s="2">
        <f t="shared" si="2"/>
        <v>2</v>
      </c>
      <c r="C40" s="7">
        <v>33.833058700000002</v>
      </c>
      <c r="D40" s="7">
        <v>169.50756899999999</v>
      </c>
      <c r="E40" s="7">
        <v>10349.730100000001</v>
      </c>
      <c r="F40" s="7">
        <v>2474.1358100000002</v>
      </c>
      <c r="G40" s="7">
        <v>0.88</v>
      </c>
      <c r="H40" s="7">
        <v>378.33121</v>
      </c>
      <c r="I40" s="7">
        <v>19384.7215</v>
      </c>
      <c r="J40" s="7">
        <v>26237.89</v>
      </c>
    </row>
    <row r="41" spans="1:10" x14ac:dyDescent="0.3">
      <c r="A41" s="2">
        <f t="shared" si="1"/>
        <v>1996</v>
      </c>
      <c r="B41" s="2">
        <f t="shared" si="2"/>
        <v>3</v>
      </c>
      <c r="C41" s="7">
        <v>34.968413499999997</v>
      </c>
      <c r="D41" s="7">
        <v>172.46715</v>
      </c>
      <c r="E41" s="7">
        <v>10447.213100000001</v>
      </c>
      <c r="F41" s="7">
        <v>2468.1040499999999</v>
      </c>
      <c r="G41" s="7">
        <v>0.88166666699999996</v>
      </c>
      <c r="H41" s="7">
        <v>379.09662100000003</v>
      </c>
      <c r="I41" s="7">
        <v>19523.750199999999</v>
      </c>
      <c r="J41" s="7">
        <v>26406.806400000001</v>
      </c>
    </row>
    <row r="42" spans="1:10" x14ac:dyDescent="0.3">
      <c r="A42" s="2">
        <f t="shared" si="1"/>
        <v>1996</v>
      </c>
      <c r="B42" s="2">
        <f t="shared" si="2"/>
        <v>4</v>
      </c>
      <c r="C42" s="7">
        <v>33.083048699999999</v>
      </c>
      <c r="D42" s="7">
        <v>170.76136500000001</v>
      </c>
      <c r="E42" s="7">
        <v>10502.9177</v>
      </c>
      <c r="F42" s="7">
        <v>2410.0797299999999</v>
      </c>
      <c r="G42" s="7">
        <v>0.89</v>
      </c>
      <c r="H42" s="7">
        <v>379.834202</v>
      </c>
      <c r="I42" s="7">
        <v>19470.078699999998</v>
      </c>
      <c r="J42" s="7">
        <v>26249.017800000001</v>
      </c>
    </row>
    <row r="43" spans="1:10" x14ac:dyDescent="0.3">
      <c r="A43" s="2">
        <f t="shared" si="1"/>
        <v>1997</v>
      </c>
      <c r="B43" s="2">
        <f t="shared" si="2"/>
        <v>1</v>
      </c>
      <c r="C43" s="7">
        <v>32.324724600000003</v>
      </c>
      <c r="D43" s="7">
        <v>166.42573100000001</v>
      </c>
      <c r="E43" s="7">
        <v>10572.1991</v>
      </c>
      <c r="F43" s="7">
        <v>2347.3165600000002</v>
      </c>
      <c r="G43" s="7">
        <v>0.89500000000000002</v>
      </c>
      <c r="H43" s="7">
        <v>380.57</v>
      </c>
      <c r="I43" s="7">
        <v>19429.918300000001</v>
      </c>
      <c r="J43" s="7">
        <v>26147.960200000001</v>
      </c>
    </row>
    <row r="44" spans="1:10" x14ac:dyDescent="0.3">
      <c r="A44" s="2">
        <f t="shared" si="1"/>
        <v>1997</v>
      </c>
      <c r="B44" s="2">
        <f t="shared" si="2"/>
        <v>2</v>
      </c>
      <c r="C44" s="7">
        <v>33.716228399999999</v>
      </c>
      <c r="D44" s="7">
        <v>167.10976299999999</v>
      </c>
      <c r="E44" s="7">
        <v>10710.4018</v>
      </c>
      <c r="F44" s="7">
        <v>2366.9280399999998</v>
      </c>
      <c r="G44" s="7">
        <v>0.89766666699999997</v>
      </c>
      <c r="H44" s="7">
        <v>381.24149999999997</v>
      </c>
      <c r="I44" s="7">
        <v>19481.395799999998</v>
      </c>
      <c r="J44" s="7">
        <v>26338.543600000001</v>
      </c>
    </row>
    <row r="45" spans="1:10" x14ac:dyDescent="0.3">
      <c r="A45" s="2">
        <f t="shared" si="1"/>
        <v>1997</v>
      </c>
      <c r="B45" s="2">
        <f t="shared" si="2"/>
        <v>3</v>
      </c>
      <c r="C45" s="7">
        <v>32.613315299999996</v>
      </c>
      <c r="D45" s="7">
        <v>167.92285999999999</v>
      </c>
      <c r="E45" s="7">
        <v>10866.378500000001</v>
      </c>
      <c r="F45" s="7">
        <v>2401.16221</v>
      </c>
      <c r="G45" s="7">
        <v>0.9</v>
      </c>
      <c r="H45" s="7">
        <v>381.87475000000001</v>
      </c>
      <c r="I45" s="7">
        <v>19639.719799999999</v>
      </c>
      <c r="J45" s="7">
        <v>26579.4398</v>
      </c>
    </row>
    <row r="46" spans="1:10" x14ac:dyDescent="0.3">
      <c r="A46" s="2">
        <f t="shared" si="1"/>
        <v>1997</v>
      </c>
      <c r="B46" s="2">
        <f t="shared" si="2"/>
        <v>4</v>
      </c>
      <c r="C46" s="7">
        <v>30.962937</v>
      </c>
      <c r="D46" s="7">
        <v>165.841646</v>
      </c>
      <c r="E46" s="7">
        <v>10928.545400000001</v>
      </c>
      <c r="F46" s="7">
        <v>2398.9898400000002</v>
      </c>
      <c r="G46" s="7">
        <v>0.89966666699999998</v>
      </c>
      <c r="H46" s="7">
        <v>382.46974999999998</v>
      </c>
      <c r="I46" s="7">
        <v>19631.844300000001</v>
      </c>
      <c r="J46" s="7">
        <v>26667.555199999999</v>
      </c>
    </row>
    <row r="47" spans="1:10" x14ac:dyDescent="0.3">
      <c r="A47" s="2">
        <f t="shared" si="1"/>
        <v>1998</v>
      </c>
      <c r="B47" s="2">
        <f t="shared" si="2"/>
        <v>1</v>
      </c>
      <c r="C47" s="7">
        <v>33.329794300000003</v>
      </c>
      <c r="D47" s="7">
        <v>174.52410699999999</v>
      </c>
      <c r="E47" s="7">
        <v>11107.335800000001</v>
      </c>
      <c r="F47" s="7">
        <v>2467.02313</v>
      </c>
      <c r="G47" s="7">
        <v>0.90433333299999996</v>
      </c>
      <c r="H47" s="7">
        <v>383.021188</v>
      </c>
      <c r="I47" s="7">
        <v>19923.071599999999</v>
      </c>
      <c r="J47" s="7">
        <v>26954.6734</v>
      </c>
    </row>
    <row r="48" spans="1:10" x14ac:dyDescent="0.3">
      <c r="A48" s="2">
        <f t="shared" si="1"/>
        <v>1998</v>
      </c>
      <c r="B48" s="2">
        <f t="shared" si="2"/>
        <v>2</v>
      </c>
      <c r="C48" s="7">
        <v>32.204144900000003</v>
      </c>
      <c r="D48" s="7">
        <v>173.31845300000001</v>
      </c>
      <c r="E48" s="7">
        <v>11157.2086</v>
      </c>
      <c r="F48" s="7">
        <v>2443.1147500000002</v>
      </c>
      <c r="G48" s="7">
        <v>0.90500000000000003</v>
      </c>
      <c r="H48" s="7">
        <v>383.54181299999999</v>
      </c>
      <c r="I48" s="7">
        <v>19863.982100000001</v>
      </c>
      <c r="J48" s="7">
        <v>26954.396400000001</v>
      </c>
    </row>
    <row r="49" spans="1:10" x14ac:dyDescent="0.3">
      <c r="A49" s="2">
        <f t="shared" si="1"/>
        <v>1998</v>
      </c>
      <c r="B49" s="2">
        <f t="shared" si="2"/>
        <v>3</v>
      </c>
      <c r="C49" s="7">
        <v>31.8084825</v>
      </c>
      <c r="D49" s="7">
        <v>176.71242799999999</v>
      </c>
      <c r="E49" s="7">
        <v>11189.3984</v>
      </c>
      <c r="F49" s="7">
        <v>2404.5362500000001</v>
      </c>
      <c r="G49" s="7">
        <v>0.90700000000000003</v>
      </c>
      <c r="H49" s="7">
        <v>384.02631300000002</v>
      </c>
      <c r="I49" s="7">
        <v>19784.281599999998</v>
      </c>
      <c r="J49" s="7">
        <v>26844.911400000001</v>
      </c>
    </row>
    <row r="50" spans="1:10" x14ac:dyDescent="0.3">
      <c r="A50" s="2">
        <f t="shared" si="1"/>
        <v>1998</v>
      </c>
      <c r="B50" s="2">
        <f t="shared" si="2"/>
        <v>4</v>
      </c>
      <c r="C50" s="7">
        <v>33.168798500000001</v>
      </c>
      <c r="D50" s="7">
        <v>179.14501300000001</v>
      </c>
      <c r="E50" s="7">
        <v>11397.6358</v>
      </c>
      <c r="F50" s="7">
        <v>2498.1556999999998</v>
      </c>
      <c r="G50" s="7">
        <v>0.90933333299999997</v>
      </c>
      <c r="H50" s="7">
        <v>384.47468800000001</v>
      </c>
      <c r="I50" s="7">
        <v>20041.9794</v>
      </c>
      <c r="J50" s="7">
        <v>27118.059700000002</v>
      </c>
    </row>
    <row r="51" spans="1:10" x14ac:dyDescent="0.3">
      <c r="A51" s="2">
        <f t="shared" si="1"/>
        <v>1999</v>
      </c>
      <c r="B51" s="2">
        <f t="shared" si="2"/>
        <v>1</v>
      </c>
      <c r="C51" s="7">
        <v>34.417437200000002</v>
      </c>
      <c r="D51" s="7">
        <v>176.606708</v>
      </c>
      <c r="E51" s="7">
        <v>11669.937599999999</v>
      </c>
      <c r="F51" s="7">
        <v>2505.5574200000001</v>
      </c>
      <c r="G51" s="7">
        <v>0.91233333299999997</v>
      </c>
      <c r="H51" s="7">
        <v>384.63521900000001</v>
      </c>
      <c r="I51" s="7">
        <v>20142.573</v>
      </c>
      <c r="J51" s="7">
        <v>27324.288400000001</v>
      </c>
    </row>
    <row r="52" spans="1:10" x14ac:dyDescent="0.3">
      <c r="A52" s="2">
        <f t="shared" si="1"/>
        <v>1999</v>
      </c>
      <c r="B52" s="2">
        <f t="shared" si="2"/>
        <v>2</v>
      </c>
      <c r="C52" s="7">
        <v>32.591315199999997</v>
      </c>
      <c r="D52" s="7">
        <v>172.857043</v>
      </c>
      <c r="E52" s="7">
        <v>11856.3053</v>
      </c>
      <c r="F52" s="7">
        <v>2526.5758799999999</v>
      </c>
      <c r="G52" s="7">
        <v>0.922666667</v>
      </c>
      <c r="H52" s="7">
        <v>385.112031</v>
      </c>
      <c r="I52" s="7">
        <v>20163.023300000001</v>
      </c>
      <c r="J52" s="7">
        <v>27301.033500000001</v>
      </c>
    </row>
    <row r="53" spans="1:10" x14ac:dyDescent="0.3">
      <c r="A53" s="2">
        <f t="shared" si="1"/>
        <v>1999</v>
      </c>
      <c r="B53" s="2">
        <f t="shared" si="2"/>
        <v>3</v>
      </c>
      <c r="C53" s="7">
        <v>34.322836799999997</v>
      </c>
      <c r="D53" s="7">
        <v>174.025552</v>
      </c>
      <c r="E53" s="7">
        <v>12060.884899999999</v>
      </c>
      <c r="F53" s="7">
        <v>2591.0516200000002</v>
      </c>
      <c r="G53" s="7">
        <v>0.928666667</v>
      </c>
      <c r="H53" s="7">
        <v>385.65340600000002</v>
      </c>
      <c r="I53" s="7">
        <v>20252.1463</v>
      </c>
      <c r="J53" s="7">
        <v>27481.3649</v>
      </c>
    </row>
    <row r="54" spans="1:10" x14ac:dyDescent="0.3">
      <c r="A54" s="2">
        <f t="shared" si="1"/>
        <v>1999</v>
      </c>
      <c r="B54" s="2">
        <f t="shared" si="2"/>
        <v>4</v>
      </c>
      <c r="C54" s="7">
        <v>34.2497075</v>
      </c>
      <c r="D54" s="7">
        <v>175.71069700000001</v>
      </c>
      <c r="E54" s="7">
        <v>12255.8714</v>
      </c>
      <c r="F54" s="7">
        <v>2622.9384500000001</v>
      </c>
      <c r="G54" s="7">
        <v>0.93233333299999999</v>
      </c>
      <c r="H54" s="7">
        <v>386.259344</v>
      </c>
      <c r="I54" s="7">
        <v>20422.2752</v>
      </c>
      <c r="J54" s="7">
        <v>27742.527099999999</v>
      </c>
    </row>
    <row r="55" spans="1:10" x14ac:dyDescent="0.3">
      <c r="A55" s="2">
        <f t="shared" si="1"/>
        <v>2000</v>
      </c>
      <c r="B55" s="2">
        <f t="shared" si="2"/>
        <v>1</v>
      </c>
      <c r="C55" s="7">
        <v>34.594715600000001</v>
      </c>
      <c r="D55" s="7">
        <v>183.195279</v>
      </c>
      <c r="E55" s="7">
        <v>12393.720799999999</v>
      </c>
      <c r="F55" s="7">
        <v>2658.7495600000002</v>
      </c>
      <c r="G55" s="7">
        <v>0.93933333299999999</v>
      </c>
      <c r="H55" s="7">
        <v>387.24671899999998</v>
      </c>
      <c r="I55" s="7">
        <v>20502.044600000001</v>
      </c>
      <c r="J55" s="7">
        <v>27834.233499999998</v>
      </c>
    </row>
    <row r="56" spans="1:10" x14ac:dyDescent="0.3">
      <c r="A56" s="2">
        <f t="shared" si="1"/>
        <v>2000</v>
      </c>
      <c r="B56" s="2">
        <f t="shared" si="2"/>
        <v>2</v>
      </c>
      <c r="C56" s="7">
        <v>35.3533227</v>
      </c>
      <c r="D56" s="7">
        <v>192.87546</v>
      </c>
      <c r="E56" s="7">
        <v>12451.3189</v>
      </c>
      <c r="F56" s="7">
        <v>2664.31828</v>
      </c>
      <c r="G56" s="7">
        <v>0.94699999999999995</v>
      </c>
      <c r="H56" s="7">
        <v>387.855031</v>
      </c>
      <c r="I56" s="7">
        <v>20485.623899999999</v>
      </c>
      <c r="J56" s="7">
        <v>27733.013200000001</v>
      </c>
    </row>
    <row r="57" spans="1:10" x14ac:dyDescent="0.3">
      <c r="A57" s="2">
        <f t="shared" si="1"/>
        <v>2000</v>
      </c>
      <c r="B57" s="2">
        <f t="shared" si="2"/>
        <v>3</v>
      </c>
      <c r="C57" s="7">
        <v>33.965975399999998</v>
      </c>
      <c r="D57" s="7">
        <v>191.448013</v>
      </c>
      <c r="E57" s="7">
        <v>12625.3912</v>
      </c>
      <c r="F57" s="7">
        <v>2684.5575199999998</v>
      </c>
      <c r="G57" s="7">
        <v>0.95499999999999996</v>
      </c>
      <c r="H57" s="7">
        <v>388.40115600000001</v>
      </c>
      <c r="I57" s="7">
        <v>20671.0897</v>
      </c>
      <c r="J57" s="7">
        <v>27910.860700000001</v>
      </c>
    </row>
    <row r="58" spans="1:10" x14ac:dyDescent="0.3">
      <c r="A58" s="2">
        <f t="shared" si="1"/>
        <v>2000</v>
      </c>
      <c r="B58" s="2">
        <f t="shared" si="2"/>
        <v>4</v>
      </c>
      <c r="C58" s="7">
        <v>36.524127100000001</v>
      </c>
      <c r="D58" s="7">
        <v>187.381248</v>
      </c>
      <c r="E58" s="7">
        <v>12634.6981</v>
      </c>
      <c r="F58" s="7">
        <v>2648.4172600000002</v>
      </c>
      <c r="G58" s="7">
        <v>0.96333333300000001</v>
      </c>
      <c r="H58" s="7">
        <v>388.88509399999998</v>
      </c>
      <c r="I58" s="7">
        <v>20787.415400000002</v>
      </c>
      <c r="J58" s="7">
        <v>27744.854599999999</v>
      </c>
    </row>
    <row r="59" spans="1:10" x14ac:dyDescent="0.3">
      <c r="A59" s="2">
        <f t="shared" si="1"/>
        <v>2001</v>
      </c>
      <c r="B59" s="2">
        <f t="shared" si="2"/>
        <v>1</v>
      </c>
      <c r="C59" s="7">
        <v>34.485177999999998</v>
      </c>
      <c r="D59" s="7">
        <v>185.87504100000001</v>
      </c>
      <c r="E59" s="7">
        <v>12584.8796</v>
      </c>
      <c r="F59" s="7">
        <v>2514.4935799999998</v>
      </c>
      <c r="G59" s="7">
        <v>0.97099999999999997</v>
      </c>
      <c r="H59" s="7">
        <v>388.90356300000002</v>
      </c>
      <c r="I59" s="7">
        <v>20574.8377</v>
      </c>
      <c r="J59" s="7">
        <v>27622.8413</v>
      </c>
    </row>
    <row r="60" spans="1:10" x14ac:dyDescent="0.3">
      <c r="A60" s="2">
        <f t="shared" si="1"/>
        <v>2001</v>
      </c>
      <c r="B60" s="2">
        <f t="shared" si="2"/>
        <v>2</v>
      </c>
      <c r="C60" s="7">
        <v>34.271081799999997</v>
      </c>
      <c r="D60" s="7">
        <v>184.70824500000001</v>
      </c>
      <c r="E60" s="7">
        <v>12569.7161</v>
      </c>
      <c r="F60" s="7">
        <v>2470.3631999999998</v>
      </c>
      <c r="G60" s="7">
        <v>0.98499999999999999</v>
      </c>
      <c r="H60" s="7">
        <v>389.42443800000001</v>
      </c>
      <c r="I60" s="7">
        <v>20147.374899999999</v>
      </c>
      <c r="J60" s="7">
        <v>27260.1603</v>
      </c>
    </row>
    <row r="61" spans="1:10" x14ac:dyDescent="0.3">
      <c r="A61" s="2">
        <f t="shared" si="1"/>
        <v>2001</v>
      </c>
      <c r="B61" s="2">
        <f t="shared" si="2"/>
        <v>3</v>
      </c>
      <c r="C61" s="7">
        <v>31.786593100000001</v>
      </c>
      <c r="D61" s="7">
        <v>181.92583500000001</v>
      </c>
      <c r="E61" s="7">
        <v>12515.4179</v>
      </c>
      <c r="F61" s="7">
        <v>2374.1762800000001</v>
      </c>
      <c r="G61" s="7">
        <v>0.98566666700000005</v>
      </c>
      <c r="H61" s="7">
        <v>390.04443800000001</v>
      </c>
      <c r="I61" s="7">
        <v>20003.640200000002</v>
      </c>
      <c r="J61" s="7">
        <v>27167.153999999999</v>
      </c>
    </row>
    <row r="62" spans="1:10" x14ac:dyDescent="0.3">
      <c r="A62" s="2">
        <f t="shared" si="1"/>
        <v>2001</v>
      </c>
      <c r="B62" s="2">
        <f t="shared" si="2"/>
        <v>4</v>
      </c>
      <c r="C62" s="7">
        <v>28.8014288</v>
      </c>
      <c r="D62" s="7">
        <v>186.29087899999999</v>
      </c>
      <c r="E62" s="7">
        <v>12545.218800000001</v>
      </c>
      <c r="F62" s="7">
        <v>2304.3420299999998</v>
      </c>
      <c r="G62" s="7">
        <v>0.97933333300000003</v>
      </c>
      <c r="H62" s="7">
        <v>390.76356299999998</v>
      </c>
      <c r="I62" s="7">
        <v>20134.336599999999</v>
      </c>
      <c r="J62" s="7">
        <v>27432.013599999998</v>
      </c>
    </row>
    <row r="63" spans="1:10" x14ac:dyDescent="0.3">
      <c r="A63" s="2">
        <f t="shared" si="1"/>
        <v>2002</v>
      </c>
      <c r="B63" s="2">
        <f t="shared" si="2"/>
        <v>1</v>
      </c>
      <c r="C63" s="7">
        <v>27.667189199999999</v>
      </c>
      <c r="D63" s="7">
        <v>183.88195899999999</v>
      </c>
      <c r="E63" s="7">
        <v>12688.8226</v>
      </c>
      <c r="F63" s="7">
        <v>2387.50749</v>
      </c>
      <c r="G63" s="7">
        <v>0.98533333300000003</v>
      </c>
      <c r="H63" s="7">
        <v>391.86321900000002</v>
      </c>
      <c r="I63" s="7">
        <v>20458.917399999998</v>
      </c>
      <c r="J63" s="7">
        <v>27479.8812</v>
      </c>
    </row>
    <row r="64" spans="1:10" x14ac:dyDescent="0.3">
      <c r="A64" s="2">
        <f t="shared" si="1"/>
        <v>2002</v>
      </c>
      <c r="B64" s="2">
        <f t="shared" si="2"/>
        <v>2</v>
      </c>
      <c r="C64" s="7">
        <v>28.0877163</v>
      </c>
      <c r="D64" s="7">
        <v>186.85466</v>
      </c>
      <c r="E64" s="7">
        <v>12752.762000000001</v>
      </c>
      <c r="F64" s="7">
        <v>2385.5855499999998</v>
      </c>
      <c r="G64" s="7">
        <v>0.996</v>
      </c>
      <c r="H64" s="7">
        <v>392.66803099999998</v>
      </c>
      <c r="I64" s="7">
        <v>20425.6175</v>
      </c>
      <c r="J64" s="7">
        <v>27348.763800000001</v>
      </c>
    </row>
    <row r="65" spans="1:10" x14ac:dyDescent="0.3">
      <c r="A65" s="2">
        <f t="shared" si="1"/>
        <v>2002</v>
      </c>
      <c r="B65" s="2">
        <f t="shared" si="2"/>
        <v>3</v>
      </c>
      <c r="C65" s="7">
        <v>30.2002518</v>
      </c>
      <c r="D65" s="7">
        <v>191.20403899999999</v>
      </c>
      <c r="E65" s="7">
        <v>12798.918600000001</v>
      </c>
      <c r="F65" s="7">
        <v>2356.8490099999999</v>
      </c>
      <c r="G65" s="7">
        <v>1.0089999999999999</v>
      </c>
      <c r="H65" s="7">
        <v>393.459406</v>
      </c>
      <c r="I65" s="7">
        <v>20321.141899999999</v>
      </c>
      <c r="J65" s="7">
        <v>27140.984700000001</v>
      </c>
    </row>
    <row r="66" spans="1:10" x14ac:dyDescent="0.3">
      <c r="A66" s="2">
        <f t="shared" si="1"/>
        <v>2002</v>
      </c>
      <c r="B66" s="2">
        <f t="shared" si="2"/>
        <v>4</v>
      </c>
      <c r="C66" s="7">
        <v>32.038168499999998</v>
      </c>
      <c r="D66" s="7">
        <v>187.359342</v>
      </c>
      <c r="E66" s="7">
        <v>12841.670099999999</v>
      </c>
      <c r="F66" s="7">
        <v>2282.7924600000001</v>
      </c>
      <c r="G66" s="7">
        <v>1.0096666700000001</v>
      </c>
      <c r="H66" s="7">
        <v>394.23734400000001</v>
      </c>
      <c r="I66" s="7">
        <v>20424.122200000002</v>
      </c>
      <c r="J66" s="7">
        <v>27281.524799999999</v>
      </c>
    </row>
    <row r="67" spans="1:10" x14ac:dyDescent="0.3">
      <c r="A67" s="2">
        <f t="shared" si="1"/>
        <v>2003</v>
      </c>
      <c r="B67" s="2">
        <f t="shared" si="2"/>
        <v>1</v>
      </c>
      <c r="C67" s="7">
        <v>32.849670699999997</v>
      </c>
      <c r="D67" s="7">
        <v>192.75296299999999</v>
      </c>
      <c r="E67" s="7">
        <v>12806.2281</v>
      </c>
      <c r="F67" s="7">
        <v>2281.24253</v>
      </c>
      <c r="G67" s="7">
        <v>1.02466667</v>
      </c>
      <c r="H67" s="7">
        <v>394.87840599999998</v>
      </c>
      <c r="I67" s="7">
        <v>20325.753799999999</v>
      </c>
      <c r="J67" s="7">
        <v>26951.1266</v>
      </c>
    </row>
    <row r="68" spans="1:10" x14ac:dyDescent="0.3">
      <c r="A68" s="2">
        <f t="shared" si="1"/>
        <v>2003</v>
      </c>
      <c r="B68" s="2">
        <f t="shared" si="2"/>
        <v>2</v>
      </c>
      <c r="C68" s="7">
        <v>32.553752600000003</v>
      </c>
      <c r="D68" s="7">
        <v>190.77606299999999</v>
      </c>
      <c r="E68" s="7">
        <v>12783.6351</v>
      </c>
      <c r="F68" s="7">
        <v>2251.7255300000002</v>
      </c>
      <c r="G68" s="7">
        <v>1.0209999999999999</v>
      </c>
      <c r="H68" s="7">
        <v>395.67884400000003</v>
      </c>
      <c r="I68" s="7">
        <v>20355.994299999998</v>
      </c>
      <c r="J68" s="7">
        <v>27085.210899999998</v>
      </c>
    </row>
    <row r="69" spans="1:10" x14ac:dyDescent="0.3">
      <c r="A69" s="2">
        <f t="shared" si="1"/>
        <v>2003</v>
      </c>
      <c r="B69" s="2">
        <f t="shared" si="2"/>
        <v>3</v>
      </c>
      <c r="C69" s="7">
        <v>30.653850800000001</v>
      </c>
      <c r="D69" s="7">
        <v>194.38708099999999</v>
      </c>
      <c r="E69" s="7">
        <v>12774.157999999999</v>
      </c>
      <c r="F69" s="7">
        <v>2221.1196399999999</v>
      </c>
      <c r="G69" s="7">
        <v>1.0289999999999999</v>
      </c>
      <c r="H69" s="7">
        <v>396.515219</v>
      </c>
      <c r="I69" s="7">
        <v>20143.890599999999</v>
      </c>
      <c r="J69" s="7">
        <v>26936.8799</v>
      </c>
    </row>
    <row r="70" spans="1:10" x14ac:dyDescent="0.3">
      <c r="A70" s="2">
        <f t="shared" si="1"/>
        <v>2003</v>
      </c>
      <c r="B70" s="2">
        <f t="shared" si="2"/>
        <v>4</v>
      </c>
      <c r="C70" s="7">
        <v>25.960172700000001</v>
      </c>
      <c r="D70" s="7">
        <v>192.08389299999999</v>
      </c>
      <c r="E70" s="7">
        <v>12891.6126</v>
      </c>
      <c r="F70" s="7">
        <v>2268.2110499999999</v>
      </c>
      <c r="G70" s="7">
        <v>1.03133333</v>
      </c>
      <c r="H70" s="7">
        <v>397.38753100000002</v>
      </c>
      <c r="I70" s="7">
        <v>20222.5648</v>
      </c>
      <c r="J70" s="7">
        <v>27203.645</v>
      </c>
    </row>
    <row r="71" spans="1:10" x14ac:dyDescent="0.3">
      <c r="A71" s="2">
        <f t="shared" si="1"/>
        <v>2004</v>
      </c>
      <c r="B71" s="2">
        <f t="shared" si="2"/>
        <v>1</v>
      </c>
      <c r="C71" s="7">
        <v>24.701076100000002</v>
      </c>
      <c r="D71" s="7">
        <v>187.618066</v>
      </c>
      <c r="E71" s="7">
        <v>12847.611500000001</v>
      </c>
      <c r="F71" s="7">
        <v>2177.0428299999999</v>
      </c>
      <c r="G71" s="7">
        <v>1.03666667</v>
      </c>
      <c r="H71" s="7">
        <v>398.518125</v>
      </c>
      <c r="I71" s="7">
        <v>20153.340899999999</v>
      </c>
      <c r="J71" s="7">
        <v>27046.136500000001</v>
      </c>
    </row>
    <row r="72" spans="1:10" x14ac:dyDescent="0.3">
      <c r="A72" s="2">
        <f t="shared" ref="A72:A123" si="3">A68+1</f>
        <v>2004</v>
      </c>
      <c r="B72" s="2">
        <f t="shared" ref="B72:B135" si="4">B68</f>
        <v>2</v>
      </c>
      <c r="C72" s="7">
        <v>24.524168700000001</v>
      </c>
      <c r="D72" s="7">
        <v>183.827853</v>
      </c>
      <c r="E72" s="7">
        <v>12961.733399999999</v>
      </c>
      <c r="F72" s="7">
        <v>2182.1371800000002</v>
      </c>
      <c r="G72" s="7">
        <v>1.04633333</v>
      </c>
      <c r="H72" s="7">
        <v>399.37337500000001</v>
      </c>
      <c r="I72" s="7">
        <v>20308.2621</v>
      </c>
      <c r="J72" s="7">
        <v>27111.0425</v>
      </c>
    </row>
    <row r="73" spans="1:10" x14ac:dyDescent="0.3">
      <c r="A73" s="2">
        <f t="shared" si="3"/>
        <v>2004</v>
      </c>
      <c r="B73" s="2">
        <f t="shared" si="4"/>
        <v>3</v>
      </c>
      <c r="C73" s="7">
        <v>24.000419300000001</v>
      </c>
      <c r="D73" s="7">
        <v>187.47512699999999</v>
      </c>
      <c r="E73" s="7">
        <v>13037.1345</v>
      </c>
      <c r="F73" s="7">
        <v>2191.7803699999999</v>
      </c>
      <c r="G73" s="7">
        <v>1.048</v>
      </c>
      <c r="H73" s="7">
        <v>400.17562500000003</v>
      </c>
      <c r="I73" s="7">
        <v>20400.4869</v>
      </c>
      <c r="J73" s="7">
        <v>27301.541700000002</v>
      </c>
    </row>
    <row r="74" spans="1:10" x14ac:dyDescent="0.3">
      <c r="A74" s="2">
        <f t="shared" si="3"/>
        <v>2004</v>
      </c>
      <c r="B74" s="2">
        <f t="shared" si="4"/>
        <v>4</v>
      </c>
      <c r="C74" s="7">
        <v>32.116312000000001</v>
      </c>
      <c r="D74" s="7">
        <v>196.778954</v>
      </c>
      <c r="E74" s="7">
        <v>13052.009099999999</v>
      </c>
      <c r="F74" s="7">
        <v>2187.6715100000001</v>
      </c>
      <c r="G74" s="7">
        <v>1.05233333</v>
      </c>
      <c r="H74" s="7">
        <v>400.92487499999999</v>
      </c>
      <c r="I74" s="7">
        <v>20382.639599999999</v>
      </c>
      <c r="J74" s="7">
        <v>27295.184000000001</v>
      </c>
    </row>
    <row r="75" spans="1:10" x14ac:dyDescent="0.3">
      <c r="A75" s="2">
        <f t="shared" si="3"/>
        <v>2005</v>
      </c>
      <c r="B75" s="2">
        <f t="shared" si="4"/>
        <v>1</v>
      </c>
      <c r="C75" s="7">
        <v>30.291589800000001</v>
      </c>
      <c r="D75" s="7">
        <v>199.925982</v>
      </c>
      <c r="E75" s="7">
        <v>13079.3025</v>
      </c>
      <c r="F75" s="7">
        <v>2177.6575600000001</v>
      </c>
      <c r="G75" s="7">
        <v>1.0576666699999999</v>
      </c>
      <c r="H75" s="7">
        <v>401.68018799999999</v>
      </c>
      <c r="I75" s="7">
        <v>20216.435799999999</v>
      </c>
      <c r="J75" s="7">
        <v>27254.5324</v>
      </c>
    </row>
    <row r="76" spans="1:10" x14ac:dyDescent="0.3">
      <c r="A76" s="2">
        <f t="shared" si="3"/>
        <v>2005</v>
      </c>
      <c r="B76" s="2">
        <f t="shared" si="4"/>
        <v>2</v>
      </c>
      <c r="C76" s="7">
        <v>26.6649262</v>
      </c>
      <c r="D76" s="7">
        <v>195.45472699999999</v>
      </c>
      <c r="E76" s="7">
        <v>13123.437099999999</v>
      </c>
      <c r="F76" s="7">
        <v>2165.4669800000001</v>
      </c>
      <c r="G76" s="7">
        <v>1.06633333</v>
      </c>
      <c r="H76" s="7">
        <v>402.29981299999997</v>
      </c>
      <c r="I76" s="7">
        <v>20122.078399999999</v>
      </c>
      <c r="J76" s="7">
        <v>27210.536199999999</v>
      </c>
    </row>
    <row r="77" spans="1:10" x14ac:dyDescent="0.3">
      <c r="A77" s="2">
        <f t="shared" si="3"/>
        <v>2005</v>
      </c>
      <c r="B77" s="2">
        <f t="shared" si="4"/>
        <v>3</v>
      </c>
      <c r="C77" s="7">
        <v>24.3324353</v>
      </c>
      <c r="D77" s="7">
        <v>191.96898899999999</v>
      </c>
      <c r="E77" s="7">
        <v>13172.1716</v>
      </c>
      <c r="F77" s="7">
        <v>2164.65137</v>
      </c>
      <c r="G77" s="7">
        <v>1.0753333300000001</v>
      </c>
      <c r="H77" s="7">
        <v>402.84281299999998</v>
      </c>
      <c r="I77" s="7">
        <v>20137.062999999998</v>
      </c>
      <c r="J77" s="7">
        <v>27181.4434</v>
      </c>
    </row>
    <row r="78" spans="1:10" x14ac:dyDescent="0.3">
      <c r="A78" s="2">
        <f t="shared" si="3"/>
        <v>2005</v>
      </c>
      <c r="B78" s="2">
        <f t="shared" si="4"/>
        <v>4</v>
      </c>
      <c r="C78" s="7">
        <v>26.086764800000001</v>
      </c>
      <c r="D78" s="7">
        <v>189.250302</v>
      </c>
      <c r="E78" s="7">
        <v>13234.5321</v>
      </c>
      <c r="F78" s="7">
        <v>2163.2678099999998</v>
      </c>
      <c r="G78" s="7">
        <v>1.0760000000000001</v>
      </c>
      <c r="H78" s="7">
        <v>403.30918800000001</v>
      </c>
      <c r="I78" s="7">
        <v>20319.518</v>
      </c>
      <c r="J78" s="7">
        <v>27404.664400000001</v>
      </c>
    </row>
    <row r="79" spans="1:10" x14ac:dyDescent="0.3">
      <c r="A79" s="2">
        <f t="shared" si="3"/>
        <v>2006</v>
      </c>
      <c r="B79" s="2">
        <f t="shared" si="4"/>
        <v>1</v>
      </c>
      <c r="C79" s="7">
        <v>27.071388500000001</v>
      </c>
      <c r="D79" s="7">
        <v>187.087344</v>
      </c>
      <c r="E79" s="7">
        <v>13366.4877</v>
      </c>
      <c r="F79" s="7">
        <v>2183.1287499999999</v>
      </c>
      <c r="G79" s="7">
        <v>1.083</v>
      </c>
      <c r="H79" s="7">
        <v>403.85956299999998</v>
      </c>
      <c r="I79" s="7">
        <v>20502.9067</v>
      </c>
      <c r="J79" s="7">
        <v>27602.1253</v>
      </c>
    </row>
    <row r="80" spans="1:10" x14ac:dyDescent="0.3">
      <c r="A80" s="2">
        <f t="shared" si="3"/>
        <v>2006</v>
      </c>
      <c r="B80" s="2">
        <f t="shared" si="4"/>
        <v>2</v>
      </c>
      <c r="C80" s="7">
        <v>28.284375300000001</v>
      </c>
      <c r="D80" s="7">
        <v>193.54754299999999</v>
      </c>
      <c r="E80" s="7">
        <v>13318.3675</v>
      </c>
      <c r="F80" s="7">
        <v>2139.27603</v>
      </c>
      <c r="G80" s="7">
        <v>1.093</v>
      </c>
      <c r="H80" s="7">
        <v>404.10843799999998</v>
      </c>
      <c r="I80" s="7">
        <v>20481.6149</v>
      </c>
      <c r="J80" s="7">
        <v>27395.026300000001</v>
      </c>
    </row>
    <row r="81" spans="1:10" x14ac:dyDescent="0.3">
      <c r="A81" s="2">
        <f t="shared" si="3"/>
        <v>2006</v>
      </c>
      <c r="B81" s="2">
        <f t="shared" si="4"/>
        <v>3</v>
      </c>
      <c r="C81" s="7">
        <v>27.735597500000001</v>
      </c>
      <c r="D81" s="7">
        <v>197.202673</v>
      </c>
      <c r="E81" s="7">
        <v>13253.213400000001</v>
      </c>
      <c r="F81" s="7">
        <v>2101.8965499999999</v>
      </c>
      <c r="G81" s="7">
        <v>1.0886666700000001</v>
      </c>
      <c r="H81" s="7">
        <v>404.21643799999998</v>
      </c>
      <c r="I81" s="7">
        <v>20632.845399999998</v>
      </c>
      <c r="J81" s="7">
        <v>27534.369699999999</v>
      </c>
    </row>
    <row r="82" spans="1:10" x14ac:dyDescent="0.3">
      <c r="A82" s="2">
        <f t="shared" si="3"/>
        <v>2006</v>
      </c>
      <c r="B82" s="2">
        <f t="shared" si="4"/>
        <v>4</v>
      </c>
      <c r="C82" s="7">
        <v>25.273675399999998</v>
      </c>
      <c r="D82" s="7">
        <v>189.76244</v>
      </c>
      <c r="E82" s="7">
        <v>13301.3791</v>
      </c>
      <c r="F82" s="7">
        <v>2089.0077999999999</v>
      </c>
      <c r="G82" s="7">
        <v>1.0860000000000001</v>
      </c>
      <c r="H82" s="7">
        <v>404.18356299999999</v>
      </c>
      <c r="I82" s="7">
        <v>20886.93</v>
      </c>
      <c r="J82" s="7">
        <v>27889.5196</v>
      </c>
    </row>
    <row r="83" spans="1:10" x14ac:dyDescent="0.3">
      <c r="A83" s="2">
        <f t="shared" si="3"/>
        <v>2007</v>
      </c>
      <c r="B83" s="2">
        <f t="shared" si="4"/>
        <v>1</v>
      </c>
      <c r="C83" s="7">
        <v>25.832191600000002</v>
      </c>
      <c r="D83" s="7">
        <v>192.20041699999999</v>
      </c>
      <c r="E83" s="7">
        <v>13239.831200000001</v>
      </c>
      <c r="F83" s="7">
        <v>2087.20372</v>
      </c>
      <c r="G83" s="7">
        <v>1.097</v>
      </c>
      <c r="H83" s="7">
        <v>403.61543799999998</v>
      </c>
      <c r="I83" s="7">
        <v>20711.515800000001</v>
      </c>
      <c r="J83" s="7">
        <v>27737.322400000001</v>
      </c>
    </row>
    <row r="84" spans="1:10" x14ac:dyDescent="0.3">
      <c r="A84" s="2">
        <f t="shared" si="3"/>
        <v>2007</v>
      </c>
      <c r="B84" s="2">
        <f t="shared" si="4"/>
        <v>2</v>
      </c>
      <c r="C84" s="7">
        <v>25.123124900000001</v>
      </c>
      <c r="D84" s="7">
        <v>196.230648</v>
      </c>
      <c r="E84" s="7">
        <v>13372.560299999999</v>
      </c>
      <c r="F84" s="7">
        <v>2086.52324</v>
      </c>
      <c r="G84" s="7">
        <v>1.1126666700000001</v>
      </c>
      <c r="H84" s="7">
        <v>403.45856300000003</v>
      </c>
      <c r="I84" s="7">
        <v>20363.016800000001</v>
      </c>
      <c r="J84" s="7">
        <v>27827.688999999998</v>
      </c>
    </row>
    <row r="85" spans="1:10" x14ac:dyDescent="0.3">
      <c r="A85" s="2">
        <f t="shared" si="3"/>
        <v>2007</v>
      </c>
      <c r="B85" s="2">
        <f t="shared" si="4"/>
        <v>3</v>
      </c>
      <c r="C85" s="7">
        <v>25.251969899999999</v>
      </c>
      <c r="D85" s="7">
        <v>194.07657499999999</v>
      </c>
      <c r="E85" s="7">
        <v>13544.980299999999</v>
      </c>
      <c r="F85" s="7">
        <v>2076.9512300000001</v>
      </c>
      <c r="G85" s="7">
        <v>1.1100000000000001</v>
      </c>
      <c r="H85" s="7">
        <v>403.31856299999998</v>
      </c>
      <c r="I85" s="7">
        <v>21194.8063</v>
      </c>
      <c r="J85" s="7">
        <v>28465.769400000001</v>
      </c>
    </row>
    <row r="86" spans="1:10" x14ac:dyDescent="0.3">
      <c r="A86" s="2">
        <f t="shared" si="3"/>
        <v>2007</v>
      </c>
      <c r="B86" s="2">
        <f t="shared" si="4"/>
        <v>4</v>
      </c>
      <c r="C86" s="7">
        <v>26.438082399999999</v>
      </c>
      <c r="D86" s="7">
        <v>200.39236099999999</v>
      </c>
      <c r="E86" s="7">
        <v>13631.679899999999</v>
      </c>
      <c r="F86" s="7">
        <v>2026.45614</v>
      </c>
      <c r="G86" s="7">
        <v>1.1106666700000001</v>
      </c>
      <c r="H86" s="7">
        <v>403.19543800000002</v>
      </c>
      <c r="I86" s="7">
        <v>21574.680499999999</v>
      </c>
      <c r="J86" s="7">
        <v>28845.151699999999</v>
      </c>
    </row>
    <row r="87" spans="1:10" x14ac:dyDescent="0.3">
      <c r="A87" s="2">
        <f t="shared" si="3"/>
        <v>2008</v>
      </c>
      <c r="B87" s="2">
        <f t="shared" si="4"/>
        <v>1</v>
      </c>
      <c r="C87" s="7">
        <v>23.846435899999999</v>
      </c>
      <c r="D87" s="7">
        <v>203.34142900000001</v>
      </c>
      <c r="E87" s="7">
        <v>13395.4686</v>
      </c>
      <c r="F87" s="7">
        <v>1979.3227199999999</v>
      </c>
      <c r="G87" s="7">
        <v>1.1133333299999999</v>
      </c>
      <c r="H87" s="7">
        <v>402.97918800000002</v>
      </c>
      <c r="I87" s="7">
        <v>21306.2664</v>
      </c>
      <c r="J87" s="7">
        <v>28428.827600000001</v>
      </c>
    </row>
    <row r="88" spans="1:10" x14ac:dyDescent="0.3">
      <c r="A88" s="2">
        <f t="shared" si="3"/>
        <v>2008</v>
      </c>
      <c r="B88" s="2">
        <f t="shared" si="4"/>
        <v>2</v>
      </c>
      <c r="C88" s="7">
        <v>24.579700500000001</v>
      </c>
      <c r="D88" s="7">
        <v>201.04238000000001</v>
      </c>
      <c r="E88" s="7">
        <v>13462.0502</v>
      </c>
      <c r="F88" s="7">
        <v>1996.85265</v>
      </c>
      <c r="G88" s="7">
        <v>1.13433333</v>
      </c>
      <c r="H88" s="7">
        <v>402.93381299999999</v>
      </c>
      <c r="I88" s="7">
        <v>21253.195</v>
      </c>
      <c r="J88" s="7">
        <v>28275.3285</v>
      </c>
    </row>
    <row r="89" spans="1:10" x14ac:dyDescent="0.3">
      <c r="A89" s="2">
        <f t="shared" si="3"/>
        <v>2008</v>
      </c>
      <c r="B89" s="2">
        <f t="shared" si="4"/>
        <v>3</v>
      </c>
      <c r="C89" s="7">
        <v>25.277363000000001</v>
      </c>
      <c r="D89" s="7">
        <v>199.19918999999999</v>
      </c>
      <c r="E89" s="7">
        <v>13455.480799999999</v>
      </c>
      <c r="F89" s="7">
        <v>1992.10412</v>
      </c>
      <c r="G89" s="7">
        <v>1.1499999999999999</v>
      </c>
      <c r="H89" s="7">
        <v>402.94931300000002</v>
      </c>
      <c r="I89" s="7">
        <v>21121.512900000002</v>
      </c>
      <c r="J89" s="7">
        <v>28132.166399999998</v>
      </c>
    </row>
    <row r="90" spans="1:10" x14ac:dyDescent="0.3">
      <c r="A90" s="2">
        <f t="shared" si="3"/>
        <v>2008</v>
      </c>
      <c r="B90" s="2">
        <f t="shared" si="4"/>
        <v>4</v>
      </c>
      <c r="C90" s="7">
        <v>23.4953015</v>
      </c>
      <c r="D90" s="7">
        <v>197.417002</v>
      </c>
      <c r="E90" s="7">
        <v>13119.2919</v>
      </c>
      <c r="F90" s="7">
        <v>1853.67986</v>
      </c>
      <c r="G90" s="7">
        <v>1.1333333299999999</v>
      </c>
      <c r="H90" s="7">
        <v>403.025688</v>
      </c>
      <c r="I90" s="7">
        <v>21206.173999999999</v>
      </c>
      <c r="J90" s="7">
        <v>28110.065900000001</v>
      </c>
    </row>
    <row r="91" spans="1:10" x14ac:dyDescent="0.3">
      <c r="A91" s="2">
        <f t="shared" si="3"/>
        <v>2009</v>
      </c>
      <c r="B91" s="2">
        <f t="shared" si="4"/>
        <v>1</v>
      </c>
      <c r="C91" s="7">
        <v>22.796800600000001</v>
      </c>
      <c r="D91" s="7">
        <v>191.58228099999999</v>
      </c>
      <c r="E91" s="7">
        <v>12812.4805</v>
      </c>
      <c r="F91" s="7">
        <v>1595.6780900000001</v>
      </c>
      <c r="G91" s="7">
        <v>1.1306666700000001</v>
      </c>
      <c r="H91" s="7">
        <v>403.23387500000001</v>
      </c>
      <c r="I91" s="7">
        <v>21396.308499999999</v>
      </c>
      <c r="J91" s="7">
        <v>28082.060399999998</v>
      </c>
    </row>
    <row r="92" spans="1:10" x14ac:dyDescent="0.3">
      <c r="A92" s="2">
        <f t="shared" si="3"/>
        <v>2009</v>
      </c>
      <c r="B92" s="2">
        <f t="shared" si="4"/>
        <v>2</v>
      </c>
      <c r="C92" s="7">
        <v>21.6399419</v>
      </c>
      <c r="D92" s="7">
        <v>182.76161400000001</v>
      </c>
      <c r="E92" s="7">
        <v>12806.171899999999</v>
      </c>
      <c r="F92" s="7">
        <v>1560.08682</v>
      </c>
      <c r="G92" s="7">
        <v>1.1379999999999999</v>
      </c>
      <c r="H92" s="7">
        <v>403.40362499999998</v>
      </c>
      <c r="I92" s="7">
        <v>21529.148000000001</v>
      </c>
      <c r="J92" s="7">
        <v>28096.936900000001</v>
      </c>
    </row>
    <row r="93" spans="1:10" x14ac:dyDescent="0.3">
      <c r="A93" s="2">
        <f t="shared" si="3"/>
        <v>2009</v>
      </c>
      <c r="B93" s="2">
        <f t="shared" si="4"/>
        <v>3</v>
      </c>
      <c r="C93" s="7">
        <v>19.167136899999999</v>
      </c>
      <c r="D93" s="7">
        <v>187.57397</v>
      </c>
      <c r="E93" s="7">
        <v>13033.545599999999</v>
      </c>
      <c r="F93" s="7">
        <v>1653.41391</v>
      </c>
      <c r="G93" s="7">
        <v>1.1373333299999999</v>
      </c>
      <c r="H93" s="7">
        <v>403.60587500000003</v>
      </c>
      <c r="I93" s="7">
        <v>22036.7533</v>
      </c>
      <c r="J93" s="7">
        <v>28741.0399</v>
      </c>
    </row>
    <row r="94" spans="1:10" x14ac:dyDescent="0.3">
      <c r="A94" s="2">
        <f t="shared" si="3"/>
        <v>2009</v>
      </c>
      <c r="B94" s="2">
        <f t="shared" si="4"/>
        <v>4</v>
      </c>
      <c r="C94" s="7">
        <v>20.469842499999999</v>
      </c>
      <c r="D94" s="7">
        <v>189.582134</v>
      </c>
      <c r="E94" s="7">
        <v>13098.2333</v>
      </c>
      <c r="F94" s="7">
        <v>1672.8032700000001</v>
      </c>
      <c r="G94" s="7">
        <v>1.1419999999999999</v>
      </c>
      <c r="H94" s="7">
        <v>403.84062499999999</v>
      </c>
      <c r="I94" s="7">
        <v>22072.7104</v>
      </c>
      <c r="J94" s="7">
        <v>28809.272499999999</v>
      </c>
    </row>
    <row r="95" spans="1:10" x14ac:dyDescent="0.3">
      <c r="A95" s="2">
        <f t="shared" si="3"/>
        <v>2010</v>
      </c>
      <c r="B95" s="2">
        <f t="shared" si="4"/>
        <v>1</v>
      </c>
      <c r="C95" s="7">
        <v>22.340173199999999</v>
      </c>
      <c r="D95" s="7">
        <v>192.40556100000001</v>
      </c>
      <c r="E95" s="7">
        <v>13216.2565</v>
      </c>
      <c r="F95" s="7">
        <v>1632.9536900000001</v>
      </c>
      <c r="G95" s="7">
        <v>1.14966667</v>
      </c>
      <c r="H95" s="7">
        <v>404.25834400000002</v>
      </c>
      <c r="I95" s="7">
        <v>21879.525300000001</v>
      </c>
      <c r="J95" s="7">
        <v>28602.585899999998</v>
      </c>
    </row>
    <row r="96" spans="1:10" x14ac:dyDescent="0.3">
      <c r="A96" s="2">
        <f t="shared" si="3"/>
        <v>2010</v>
      </c>
      <c r="B96" s="2">
        <f t="shared" si="4"/>
        <v>2</v>
      </c>
      <c r="C96" s="7">
        <v>22.443064</v>
      </c>
      <c r="D96" s="7">
        <v>194.96530300000001</v>
      </c>
      <c r="E96" s="7">
        <v>13348.5375</v>
      </c>
      <c r="F96" s="7">
        <v>1691.9298699999999</v>
      </c>
      <c r="G96" s="7">
        <v>1.15966667</v>
      </c>
      <c r="H96" s="7">
        <v>404.497906</v>
      </c>
      <c r="I96" s="7">
        <v>22394.219000000001</v>
      </c>
      <c r="J96" s="7">
        <v>28606.126499999998</v>
      </c>
    </row>
    <row r="97" spans="1:10" x14ac:dyDescent="0.3">
      <c r="A97" s="2">
        <f t="shared" si="3"/>
        <v>2010</v>
      </c>
      <c r="B97" s="2">
        <f t="shared" si="4"/>
        <v>3</v>
      </c>
      <c r="C97" s="7">
        <v>19.983843199999999</v>
      </c>
      <c r="D97" s="7">
        <v>189.054451</v>
      </c>
      <c r="E97" s="7">
        <v>13429.3953</v>
      </c>
      <c r="F97" s="7">
        <v>1700.41372</v>
      </c>
      <c r="G97" s="7">
        <v>1.1703333300000001</v>
      </c>
      <c r="H97" s="7">
        <v>404.70978100000002</v>
      </c>
      <c r="I97" s="7">
        <v>21811.1463</v>
      </c>
      <c r="J97" s="7">
        <v>28491.101699999999</v>
      </c>
    </row>
    <row r="98" spans="1:10" x14ac:dyDescent="0.3">
      <c r="A98" s="2">
        <f t="shared" si="3"/>
        <v>2010</v>
      </c>
      <c r="B98" s="2">
        <f t="shared" si="4"/>
        <v>4</v>
      </c>
      <c r="C98" s="7">
        <v>20.970039100000001</v>
      </c>
      <c r="D98" s="7">
        <v>193.57468399999999</v>
      </c>
      <c r="E98" s="7">
        <v>13451.385200000001</v>
      </c>
      <c r="F98" s="7">
        <v>1688.1078500000001</v>
      </c>
      <c r="G98" s="7">
        <v>1.179</v>
      </c>
      <c r="H98" s="7">
        <v>404.89396900000003</v>
      </c>
      <c r="I98" s="7">
        <v>21718.756000000001</v>
      </c>
      <c r="J98" s="7">
        <v>28309.587899999999</v>
      </c>
    </row>
    <row r="99" spans="1:10" x14ac:dyDescent="0.3">
      <c r="A99" s="2">
        <f t="shared" si="3"/>
        <v>2011</v>
      </c>
      <c r="B99" s="2">
        <f t="shared" si="4"/>
        <v>1</v>
      </c>
      <c r="C99" s="7">
        <v>21.213254200000002</v>
      </c>
      <c r="D99" s="7">
        <v>196.657781</v>
      </c>
      <c r="E99" s="7">
        <v>13410.647800000001</v>
      </c>
      <c r="F99" s="7">
        <v>1729.8516999999999</v>
      </c>
      <c r="G99" s="7">
        <v>1.1839999999999999</v>
      </c>
      <c r="H99" s="7">
        <v>404.99281300000001</v>
      </c>
      <c r="I99" s="7">
        <v>21989.098399999999</v>
      </c>
      <c r="J99" s="7">
        <v>28567.032899999998</v>
      </c>
    </row>
    <row r="100" spans="1:10" x14ac:dyDescent="0.3">
      <c r="A100" s="2">
        <f t="shared" si="3"/>
        <v>2011</v>
      </c>
      <c r="B100" s="2">
        <f t="shared" si="4"/>
        <v>2</v>
      </c>
      <c r="C100" s="7">
        <v>21.712164699999999</v>
      </c>
      <c r="D100" s="7">
        <v>196.504242</v>
      </c>
      <c r="E100" s="7">
        <v>13462.5859</v>
      </c>
      <c r="F100" s="7">
        <v>1683.1333099999999</v>
      </c>
      <c r="G100" s="7">
        <v>1.20333333</v>
      </c>
      <c r="H100" s="7">
        <v>405.14468799999997</v>
      </c>
      <c r="I100" s="7">
        <v>21707.272700000001</v>
      </c>
      <c r="J100" s="7">
        <v>28344.717000000001</v>
      </c>
    </row>
    <row r="101" spans="1:10" x14ac:dyDescent="0.3">
      <c r="A101" s="2">
        <f t="shared" si="3"/>
        <v>2011</v>
      </c>
      <c r="B101" s="2">
        <f t="shared" si="4"/>
        <v>3</v>
      </c>
      <c r="C101" s="7">
        <v>21.180195099999999</v>
      </c>
      <c r="D101" s="7">
        <v>197.85984400000001</v>
      </c>
      <c r="E101" s="7">
        <v>13653.0609</v>
      </c>
      <c r="F101" s="7">
        <v>1749.4657999999999</v>
      </c>
      <c r="G101" s="7">
        <v>1.20733333</v>
      </c>
      <c r="H101" s="7">
        <v>405.29193800000002</v>
      </c>
      <c r="I101" s="7">
        <v>21790.649300000001</v>
      </c>
      <c r="J101" s="7">
        <v>28529.897799999999</v>
      </c>
    </row>
    <row r="102" spans="1:10" x14ac:dyDescent="0.3">
      <c r="A102" s="2">
        <f t="shared" si="3"/>
        <v>2011</v>
      </c>
      <c r="B102" s="2">
        <f t="shared" si="4"/>
        <v>4</v>
      </c>
      <c r="C102" s="7">
        <v>19.909563599999998</v>
      </c>
      <c r="D102" s="7">
        <v>197.678134</v>
      </c>
      <c r="E102" s="7">
        <v>13703.505999999999</v>
      </c>
      <c r="F102" s="7">
        <v>1779.2024100000001</v>
      </c>
      <c r="G102" s="7">
        <v>1.2076666700000001</v>
      </c>
      <c r="H102" s="7">
        <v>405.43456300000003</v>
      </c>
      <c r="I102" s="7">
        <v>21948.245900000002</v>
      </c>
      <c r="J102" s="7">
        <v>28778.675800000001</v>
      </c>
    </row>
    <row r="103" spans="1:10" x14ac:dyDescent="0.3">
      <c r="A103" s="2">
        <f t="shared" si="3"/>
        <v>2012</v>
      </c>
      <c r="B103" s="2">
        <f t="shared" si="4"/>
        <v>1</v>
      </c>
      <c r="C103" s="7">
        <v>18.842911399999998</v>
      </c>
      <c r="D103" s="7">
        <v>198.962084</v>
      </c>
      <c r="E103" s="7">
        <v>13642.956099999999</v>
      </c>
      <c r="F103" s="7">
        <v>1774.37941</v>
      </c>
      <c r="G103" s="7">
        <v>1.213333</v>
      </c>
      <c r="H103" s="7">
        <v>405.572563</v>
      </c>
      <c r="I103" s="7">
        <v>22121.913199999999</v>
      </c>
      <c r="J103" s="7">
        <v>29017.339800000002</v>
      </c>
    </row>
    <row r="104" spans="1:10" x14ac:dyDescent="0.3">
      <c r="A104" s="2">
        <f t="shared" si="3"/>
        <v>2012</v>
      </c>
      <c r="B104" s="2">
        <f t="shared" si="4"/>
        <v>2</v>
      </c>
      <c r="C104" s="7">
        <v>19.8556618</v>
      </c>
      <c r="D104" s="7">
        <v>203.89328900000001</v>
      </c>
      <c r="E104" s="7">
        <v>13780.232</v>
      </c>
      <c r="F104" s="7">
        <v>1825.6960799999999</v>
      </c>
      <c r="G104" s="7">
        <v>1.221333</v>
      </c>
      <c r="H104" s="7">
        <v>405.705938</v>
      </c>
      <c r="I104" s="7">
        <v>22133.298999999999</v>
      </c>
      <c r="J104" s="7">
        <v>29117.077600000001</v>
      </c>
    </row>
    <row r="105" spans="1:10" x14ac:dyDescent="0.3">
      <c r="A105" s="2">
        <f t="shared" si="3"/>
        <v>2012</v>
      </c>
      <c r="B105" s="2">
        <f t="shared" si="4"/>
        <v>3</v>
      </c>
      <c r="C105" s="7">
        <v>22.4069112</v>
      </c>
      <c r="D105" s="7">
        <v>204.82490000000001</v>
      </c>
      <c r="E105" s="7">
        <v>13803.209199999999</v>
      </c>
      <c r="F105" s="7">
        <v>1821.27045</v>
      </c>
      <c r="G105" s="7">
        <v>1.217333</v>
      </c>
      <c r="H105" s="7">
        <v>405.83468800000003</v>
      </c>
      <c r="I105" s="7">
        <v>22394.649099999999</v>
      </c>
      <c r="J105" s="7">
        <v>29480.593499999999</v>
      </c>
    </row>
    <row r="106" spans="1:10" x14ac:dyDescent="0.3">
      <c r="A106" s="2">
        <f t="shared" si="3"/>
        <v>2012</v>
      </c>
      <c r="B106" s="2">
        <f t="shared" si="4"/>
        <v>4</v>
      </c>
      <c r="C106" s="7">
        <v>23.710408600000001</v>
      </c>
      <c r="D106" s="7">
        <v>202.71972700000001</v>
      </c>
      <c r="E106" s="7">
        <v>13737.0679</v>
      </c>
      <c r="F106" s="7">
        <v>1765.6106600000001</v>
      </c>
      <c r="G106" s="7">
        <v>1.218</v>
      </c>
      <c r="H106" s="7">
        <v>405.95881300000002</v>
      </c>
      <c r="I106" s="7">
        <v>22528.399799999999</v>
      </c>
      <c r="J106" s="7">
        <v>29662.992600000001</v>
      </c>
    </row>
    <row r="107" spans="1:10" x14ac:dyDescent="0.3">
      <c r="A107" s="2">
        <f t="shared" si="3"/>
        <v>2013</v>
      </c>
      <c r="B107" s="2">
        <f t="shared" si="4"/>
        <v>1</v>
      </c>
      <c r="C107" s="7">
        <v>23.829090000000001</v>
      </c>
      <c r="D107" s="7">
        <v>200.60159999999999</v>
      </c>
      <c r="E107" s="7">
        <v>13760.07</v>
      </c>
      <c r="F107" s="7">
        <v>1754.0640000000001</v>
      </c>
      <c r="G107" s="7">
        <v>1.2243329999999999</v>
      </c>
      <c r="H107" s="7">
        <v>406.16309999999999</v>
      </c>
      <c r="I107" s="7">
        <v>21979.26</v>
      </c>
      <c r="J107" s="7">
        <v>28961.66</v>
      </c>
    </row>
    <row r="108" spans="1:10" x14ac:dyDescent="0.3">
      <c r="A108" s="2">
        <f t="shared" si="3"/>
        <v>2013</v>
      </c>
      <c r="B108" s="2">
        <f t="shared" si="4"/>
        <v>2</v>
      </c>
      <c r="C108" s="7">
        <v>22.00684</v>
      </c>
      <c r="D108" s="7">
        <v>195.12309999999999</v>
      </c>
      <c r="E108" s="7">
        <v>13853.41</v>
      </c>
      <c r="F108" s="7">
        <v>1778.615</v>
      </c>
      <c r="G108" s="7">
        <v>1.2303329999999999</v>
      </c>
      <c r="H108" s="7">
        <v>406.37970000000001</v>
      </c>
      <c r="I108" s="7">
        <v>21874.54</v>
      </c>
      <c r="J108" s="7">
        <v>28871.43</v>
      </c>
    </row>
    <row r="109" spans="1:10" x14ac:dyDescent="0.3">
      <c r="A109" s="2">
        <f t="shared" si="3"/>
        <v>2013</v>
      </c>
      <c r="B109" s="2">
        <f t="shared" si="4"/>
        <v>3</v>
      </c>
      <c r="C109" s="7">
        <v>20.81973</v>
      </c>
      <c r="D109" s="7">
        <v>188.16820000000001</v>
      </c>
      <c r="E109" s="7">
        <v>13930.92</v>
      </c>
      <c r="F109" s="7">
        <v>1796.4359999999999</v>
      </c>
      <c r="G109" s="7">
        <v>1.234334</v>
      </c>
      <c r="H109" s="7">
        <v>406.60140000000001</v>
      </c>
      <c r="I109" s="7">
        <v>21888.23</v>
      </c>
      <c r="J109" s="7">
        <v>28885.32</v>
      </c>
    </row>
    <row r="110" spans="1:10" x14ac:dyDescent="0.3">
      <c r="A110" s="2">
        <f t="shared" si="3"/>
        <v>2013</v>
      </c>
      <c r="B110" s="2">
        <f t="shared" si="4"/>
        <v>4</v>
      </c>
      <c r="C110" s="7">
        <v>21.236129999999999</v>
      </c>
      <c r="D110" s="7">
        <v>191.61779999999999</v>
      </c>
      <c r="E110" s="7">
        <v>13986.22</v>
      </c>
      <c r="F110" s="7">
        <v>1798.2329999999999</v>
      </c>
      <c r="G110" s="7">
        <v>1.2414590000000001</v>
      </c>
      <c r="H110" s="7">
        <v>406.8211</v>
      </c>
      <c r="I110" s="7">
        <v>21974.16</v>
      </c>
      <c r="J110" s="7">
        <v>29007.81</v>
      </c>
    </row>
    <row r="111" spans="1:10" x14ac:dyDescent="0.3">
      <c r="C111" s="7"/>
      <c r="D111" s="7"/>
      <c r="E111" s="7"/>
      <c r="F111" s="7"/>
      <c r="G111" s="7"/>
      <c r="H111" s="7"/>
      <c r="I111" s="7"/>
      <c r="J111" s="7"/>
    </row>
    <row r="112" spans="1:10" x14ac:dyDescent="0.3">
      <c r="A112" s="2">
        <f>A107+1</f>
        <v>2014</v>
      </c>
      <c r="B112" s="2">
        <f>B107</f>
        <v>1</v>
      </c>
      <c r="C112" s="7">
        <v>21.88898</v>
      </c>
      <c r="D112" s="7">
        <v>195.22319999999999</v>
      </c>
      <c r="E112" s="7">
        <v>14055.21</v>
      </c>
      <c r="F112" s="7">
        <v>1802.894</v>
      </c>
      <c r="G112" s="7">
        <v>1.2469209999999999</v>
      </c>
      <c r="H112" s="7">
        <v>407.00619999999998</v>
      </c>
      <c r="I112" s="7">
        <v>22159.02</v>
      </c>
      <c r="J112" s="7">
        <v>29309.919999999998</v>
      </c>
    </row>
    <row r="113" spans="1:10" x14ac:dyDescent="0.3">
      <c r="A113" s="2">
        <f>A108+1</f>
        <v>2014</v>
      </c>
      <c r="B113" s="2">
        <f>B108</f>
        <v>2</v>
      </c>
      <c r="C113" s="7">
        <v>22.33371</v>
      </c>
      <c r="D113" s="7">
        <v>198.71119999999999</v>
      </c>
      <c r="E113" s="7">
        <v>14117.77</v>
      </c>
      <c r="F113" s="7">
        <v>1810.7239999999999</v>
      </c>
      <c r="G113" s="7">
        <v>1.252407</v>
      </c>
      <c r="H113" s="7">
        <v>407.18540000000002</v>
      </c>
      <c r="I113" s="7">
        <v>22271.24</v>
      </c>
      <c r="J113" s="7">
        <v>29462.32</v>
      </c>
    </row>
    <row r="114" spans="1:10" x14ac:dyDescent="0.3">
      <c r="A114" s="2">
        <f>A109+1</f>
        <v>2014</v>
      </c>
      <c r="B114" s="2">
        <f>B109</f>
        <v>3</v>
      </c>
      <c r="C114" s="7">
        <v>22.608049999999999</v>
      </c>
      <c r="D114" s="7">
        <v>201.10849999999999</v>
      </c>
      <c r="E114" s="7">
        <v>14178.14</v>
      </c>
      <c r="F114" s="7">
        <v>1818.3630000000001</v>
      </c>
      <c r="G114" s="7">
        <v>1.2590809999999999</v>
      </c>
      <c r="H114" s="7">
        <v>407.36160000000001</v>
      </c>
      <c r="I114" s="7">
        <v>22358.35</v>
      </c>
      <c r="J114" s="7">
        <v>29583.69</v>
      </c>
    </row>
    <row r="115" spans="1:10" x14ac:dyDescent="0.3">
      <c r="A115" s="2">
        <f>A110+1</f>
        <v>2014</v>
      </c>
      <c r="B115" s="2">
        <f>B110</f>
        <v>4</v>
      </c>
      <c r="C115" s="7">
        <v>22.717490000000002</v>
      </c>
      <c r="D115" s="7">
        <v>202.44120000000001</v>
      </c>
      <c r="E115" s="7">
        <v>14236.33</v>
      </c>
      <c r="F115" s="7">
        <v>1825.8109999999999</v>
      </c>
      <c r="G115" s="7">
        <v>1.2657240000000001</v>
      </c>
      <c r="H115" s="7">
        <v>407.53809999999999</v>
      </c>
      <c r="I115" s="7">
        <v>22445.67</v>
      </c>
      <c r="J115" s="7">
        <v>29702.560000000001</v>
      </c>
    </row>
    <row r="116" spans="1:10" x14ac:dyDescent="0.3">
      <c r="A116" s="2">
        <f t="shared" si="3"/>
        <v>2015</v>
      </c>
      <c r="B116" s="2">
        <f t="shared" si="4"/>
        <v>1</v>
      </c>
      <c r="C116" s="7">
        <v>22.586369999999999</v>
      </c>
      <c r="D116" s="7">
        <v>203.16079999999999</v>
      </c>
      <c r="E116" s="7">
        <v>14297.69</v>
      </c>
      <c r="F116" s="7">
        <v>1833.384</v>
      </c>
      <c r="G116" s="7">
        <v>1.272918</v>
      </c>
      <c r="H116" s="7">
        <v>407.72469999999998</v>
      </c>
      <c r="I116" s="7">
        <v>22496.53</v>
      </c>
      <c r="J116" s="7">
        <v>29825.18</v>
      </c>
    </row>
    <row r="117" spans="1:10" x14ac:dyDescent="0.3">
      <c r="A117" s="2">
        <f t="shared" si="3"/>
        <v>2015</v>
      </c>
      <c r="B117" s="2">
        <f t="shared" si="4"/>
        <v>2</v>
      </c>
      <c r="C117" s="7">
        <v>22.55378</v>
      </c>
      <c r="D117" s="7">
        <v>203.65479999999999</v>
      </c>
      <c r="E117" s="7">
        <v>14353.74</v>
      </c>
      <c r="F117" s="7">
        <v>1840.325</v>
      </c>
      <c r="G117" s="7">
        <v>1.2795339999999999</v>
      </c>
      <c r="H117" s="7">
        <v>407.91489999999999</v>
      </c>
      <c r="I117" s="7">
        <v>22570.85</v>
      </c>
      <c r="J117" s="7">
        <v>29929.08</v>
      </c>
    </row>
    <row r="118" spans="1:10" x14ac:dyDescent="0.3">
      <c r="A118" s="2">
        <f t="shared" si="3"/>
        <v>2015</v>
      </c>
      <c r="B118" s="2">
        <f t="shared" si="4"/>
        <v>3</v>
      </c>
      <c r="C118" s="7">
        <v>22.51793</v>
      </c>
      <c r="D118" s="7">
        <v>204.13640000000001</v>
      </c>
      <c r="E118" s="7">
        <v>14408.32</v>
      </c>
      <c r="F118" s="7">
        <v>1846.95</v>
      </c>
      <c r="G118" s="7">
        <v>1.286143</v>
      </c>
      <c r="H118" s="7">
        <v>408.10910000000001</v>
      </c>
      <c r="I118" s="7">
        <v>22636.49</v>
      </c>
      <c r="J118" s="7">
        <v>30021.7</v>
      </c>
    </row>
    <row r="119" spans="1:10" x14ac:dyDescent="0.3">
      <c r="A119" s="2">
        <f t="shared" si="3"/>
        <v>2015</v>
      </c>
      <c r="B119" s="2">
        <f t="shared" si="4"/>
        <v>4</v>
      </c>
      <c r="C119" s="7">
        <v>22.4773</v>
      </c>
      <c r="D119" s="7">
        <v>204.59540000000001</v>
      </c>
      <c r="E119" s="7">
        <v>14462.94</v>
      </c>
      <c r="F119" s="7">
        <v>1853.2570000000001</v>
      </c>
      <c r="G119" s="7">
        <v>1.292745</v>
      </c>
      <c r="H119" s="7">
        <v>408.3075</v>
      </c>
      <c r="I119" s="7">
        <v>22692.74</v>
      </c>
      <c r="J119" s="7">
        <v>30103.24</v>
      </c>
    </row>
    <row r="120" spans="1:10" x14ac:dyDescent="0.3">
      <c r="A120" s="2">
        <f t="shared" si="3"/>
        <v>2016</v>
      </c>
      <c r="B120" s="2">
        <f t="shared" si="4"/>
        <v>1</v>
      </c>
      <c r="C120" s="7">
        <v>22.404959999999999</v>
      </c>
      <c r="D120" s="7">
        <v>205.05930000000001</v>
      </c>
      <c r="E120" s="7">
        <v>14511.48</v>
      </c>
      <c r="F120" s="7">
        <v>1858.117</v>
      </c>
      <c r="G120" s="7">
        <v>1.2992079999999999</v>
      </c>
      <c r="H120" s="7">
        <v>408.50979999999998</v>
      </c>
      <c r="I120" s="7">
        <v>22685.1</v>
      </c>
      <c r="J120" s="7">
        <v>30150.65</v>
      </c>
    </row>
    <row r="121" spans="1:10" x14ac:dyDescent="0.3">
      <c r="A121" s="2">
        <f t="shared" si="3"/>
        <v>2016</v>
      </c>
      <c r="B121" s="2">
        <f t="shared" si="4"/>
        <v>2</v>
      </c>
      <c r="C121" s="7">
        <v>22.3659</v>
      </c>
      <c r="D121" s="7">
        <v>205.4641</v>
      </c>
      <c r="E121" s="7">
        <v>14562.9</v>
      </c>
      <c r="F121" s="7">
        <v>1864.2439999999999</v>
      </c>
      <c r="G121" s="7">
        <v>1.3055140000000001</v>
      </c>
      <c r="H121" s="7">
        <v>408.71730000000002</v>
      </c>
      <c r="I121" s="7">
        <v>22742.36</v>
      </c>
      <c r="J121" s="7">
        <v>30227.599999999999</v>
      </c>
    </row>
    <row r="122" spans="1:10" x14ac:dyDescent="0.3">
      <c r="A122" s="2">
        <f t="shared" si="3"/>
        <v>2016</v>
      </c>
      <c r="B122" s="2">
        <f t="shared" si="4"/>
        <v>3</v>
      </c>
      <c r="C122" s="7">
        <v>22.332820000000002</v>
      </c>
      <c r="D122" s="7">
        <v>205.83609999999999</v>
      </c>
      <c r="E122" s="7">
        <v>14614.08</v>
      </c>
      <c r="F122" s="7">
        <v>1870.508</v>
      </c>
      <c r="G122" s="7">
        <v>1.3117559999999999</v>
      </c>
      <c r="H122" s="7">
        <v>408.9307</v>
      </c>
      <c r="I122" s="7">
        <v>22798.62</v>
      </c>
      <c r="J122" s="7">
        <v>30305.42</v>
      </c>
    </row>
    <row r="123" spans="1:10" x14ac:dyDescent="0.3">
      <c r="A123" s="2">
        <f t="shared" si="3"/>
        <v>2016</v>
      </c>
      <c r="B123" s="2">
        <f t="shared" si="4"/>
        <v>4</v>
      </c>
      <c r="C123" s="7">
        <v>22.30564</v>
      </c>
      <c r="D123" s="7">
        <v>206.17500000000001</v>
      </c>
      <c r="E123" s="7">
        <v>14666.52</v>
      </c>
      <c r="F123" s="7">
        <v>1876.9079999999999</v>
      </c>
      <c r="G123" s="7">
        <v>1.3180719999999999</v>
      </c>
      <c r="H123" s="7">
        <v>409.15050000000002</v>
      </c>
      <c r="I123" s="7">
        <v>22851.72</v>
      </c>
      <c r="J123" s="7">
        <v>30380.9</v>
      </c>
    </row>
    <row r="124" spans="1:10" x14ac:dyDescent="0.3">
      <c r="A124" s="2">
        <v>2017</v>
      </c>
      <c r="B124" s="2">
        <f t="shared" si="4"/>
        <v>1</v>
      </c>
      <c r="C124" s="7">
        <v>22.289850000000001</v>
      </c>
      <c r="D124" s="7">
        <v>206.35489999999999</v>
      </c>
      <c r="E124" s="7">
        <v>14717.76</v>
      </c>
      <c r="F124" s="7">
        <v>1884.0229999999999</v>
      </c>
      <c r="G124" s="7">
        <v>1.324846</v>
      </c>
      <c r="H124" s="7">
        <v>409.38139999999999</v>
      </c>
      <c r="I124" s="7">
        <v>22872.53</v>
      </c>
      <c r="J124" s="7">
        <v>30428.04</v>
      </c>
    </row>
    <row r="125" spans="1:10" x14ac:dyDescent="0.3">
      <c r="A125" s="2">
        <v>2017</v>
      </c>
      <c r="B125" s="2">
        <f t="shared" si="4"/>
        <v>2</v>
      </c>
      <c r="C125" s="7">
        <v>22.271899999999999</v>
      </c>
      <c r="D125" s="7">
        <v>206.67789999999999</v>
      </c>
      <c r="E125" s="7">
        <v>14769.5</v>
      </c>
      <c r="F125" s="7">
        <v>1890.4639999999999</v>
      </c>
      <c r="G125" s="7">
        <v>1.331572</v>
      </c>
      <c r="H125" s="7">
        <v>409.61840000000001</v>
      </c>
      <c r="I125" s="7">
        <v>22924.63</v>
      </c>
      <c r="J125" s="7">
        <v>30499.31</v>
      </c>
    </row>
    <row r="126" spans="1:10" x14ac:dyDescent="0.3">
      <c r="A126" s="2">
        <v>2017</v>
      </c>
      <c r="B126" s="2">
        <f t="shared" si="4"/>
        <v>3</v>
      </c>
      <c r="C126" s="7">
        <v>22.257380000000001</v>
      </c>
      <c r="D126" s="7">
        <v>207.01849999999999</v>
      </c>
      <c r="E126" s="7">
        <v>14819.24</v>
      </c>
      <c r="F126" s="7">
        <v>1896.809</v>
      </c>
      <c r="G126" s="7">
        <v>1.3382270000000001</v>
      </c>
      <c r="H126" s="7">
        <v>409.8605</v>
      </c>
      <c r="I126" s="7">
        <v>22982.41</v>
      </c>
      <c r="J126" s="7">
        <v>30578.27</v>
      </c>
    </row>
    <row r="127" spans="1:10" x14ac:dyDescent="0.3">
      <c r="A127" s="2">
        <v>2017</v>
      </c>
      <c r="B127" s="2">
        <f t="shared" si="4"/>
        <v>4</v>
      </c>
      <c r="C127" s="7">
        <v>22.246220000000001</v>
      </c>
      <c r="D127" s="7">
        <v>207.37710000000001</v>
      </c>
      <c r="E127" s="7">
        <v>14868.52</v>
      </c>
      <c r="F127" s="7">
        <v>1903.058</v>
      </c>
      <c r="G127" s="7">
        <v>1.3449390000000001</v>
      </c>
      <c r="H127" s="7">
        <v>410.10649999999998</v>
      </c>
      <c r="I127" s="7">
        <v>23044.06</v>
      </c>
      <c r="J127" s="7">
        <v>30661.97</v>
      </c>
    </row>
    <row r="128" spans="1:10" x14ac:dyDescent="0.3">
      <c r="A128" s="2">
        <f t="shared" ref="A128:A131" si="5">A124+1</f>
        <v>2018</v>
      </c>
      <c r="B128" s="2">
        <f t="shared" si="4"/>
        <v>1</v>
      </c>
      <c r="C128" s="7">
        <v>22.238389999999999</v>
      </c>
      <c r="D128" s="7">
        <v>207.7542</v>
      </c>
      <c r="E128" s="7">
        <v>14917.18</v>
      </c>
      <c r="F128" s="7">
        <v>1909.213</v>
      </c>
      <c r="G128" s="7">
        <v>1.3515630000000001</v>
      </c>
      <c r="H128" s="7">
        <v>410.35559999999998</v>
      </c>
      <c r="I128" s="7">
        <v>23116.9</v>
      </c>
      <c r="J128" s="7">
        <v>30753.67</v>
      </c>
    </row>
    <row r="129" spans="1:10" x14ac:dyDescent="0.3">
      <c r="A129" s="2">
        <f t="shared" si="5"/>
        <v>2018</v>
      </c>
      <c r="B129" s="2">
        <f t="shared" si="4"/>
        <v>2</v>
      </c>
      <c r="C129" s="7">
        <v>22.233840000000001</v>
      </c>
      <c r="D129" s="7">
        <v>208.1506</v>
      </c>
      <c r="E129" s="7">
        <v>14966.83</v>
      </c>
      <c r="F129" s="7">
        <v>1915.271</v>
      </c>
      <c r="G129" s="7">
        <v>1.35839</v>
      </c>
      <c r="H129" s="7">
        <v>410.60669999999999</v>
      </c>
      <c r="I129" s="7">
        <v>23185.03</v>
      </c>
      <c r="J129" s="7">
        <v>30846.720000000001</v>
      </c>
    </row>
    <row r="130" spans="1:10" x14ac:dyDescent="0.3">
      <c r="A130" s="2">
        <f t="shared" si="5"/>
        <v>2018</v>
      </c>
      <c r="B130" s="2">
        <f t="shared" si="4"/>
        <v>3</v>
      </c>
      <c r="C130" s="7">
        <v>22.23254</v>
      </c>
      <c r="D130" s="7">
        <v>208.56710000000001</v>
      </c>
      <c r="E130" s="7">
        <v>15014.5</v>
      </c>
      <c r="F130" s="7">
        <v>1921.2339999999999</v>
      </c>
      <c r="G130" s="7">
        <v>1.3652</v>
      </c>
      <c r="H130" s="7">
        <v>410.85879999999997</v>
      </c>
      <c r="I130" s="7">
        <v>23258.18</v>
      </c>
      <c r="J130" s="7">
        <v>30946.13</v>
      </c>
    </row>
    <row r="131" spans="1:10" x14ac:dyDescent="0.3">
      <c r="A131" s="2">
        <f t="shared" si="5"/>
        <v>2018</v>
      </c>
      <c r="B131" s="2">
        <f t="shared" si="4"/>
        <v>4</v>
      </c>
      <c r="C131" s="7">
        <v>22.234459999999999</v>
      </c>
      <c r="D131" s="7">
        <v>209.00489999999999</v>
      </c>
      <c r="E131" s="7">
        <v>15061.67</v>
      </c>
      <c r="F131" s="7">
        <v>1927.1020000000001</v>
      </c>
      <c r="G131" s="7">
        <v>1.3721449999999999</v>
      </c>
      <c r="H131" s="7">
        <v>411.11079999999998</v>
      </c>
      <c r="I131" s="7">
        <v>23333.46</v>
      </c>
      <c r="J131" s="7">
        <v>31048.400000000001</v>
      </c>
    </row>
    <row r="132" spans="1:10" x14ac:dyDescent="0.3">
      <c r="A132" s="2">
        <v>2019</v>
      </c>
      <c r="B132" s="2">
        <f t="shared" si="4"/>
        <v>1</v>
      </c>
      <c r="C132" s="7">
        <f t="shared" ref="C132:J136" si="6">(1+((((C$127-C$116)/C$116)/3)/4))*C131</f>
        <v>22.206555812765988</v>
      </c>
      <c r="D132" s="7">
        <f t="shared" si="6"/>
        <v>209.36636546638178</v>
      </c>
      <c r="E132" s="7">
        <f t="shared" si="6"/>
        <v>15111.78096831085</v>
      </c>
      <c r="F132" s="7">
        <f t="shared" si="6"/>
        <v>1933.204963370285</v>
      </c>
      <c r="G132" s="7">
        <f t="shared" si="6"/>
        <v>1.3786146007549189</v>
      </c>
      <c r="H132" s="7">
        <f t="shared" si="6"/>
        <v>411.31093171130743</v>
      </c>
      <c r="I132" s="7">
        <f t="shared" si="6"/>
        <v>23380.78496283427</v>
      </c>
      <c r="J132" s="7">
        <f t="shared" si="6"/>
        <v>31120.992438771536</v>
      </c>
    </row>
    <row r="133" spans="1:10" x14ac:dyDescent="0.3">
      <c r="A133" s="2">
        <v>2019</v>
      </c>
      <c r="B133" s="2">
        <f t="shared" si="4"/>
        <v>2</v>
      </c>
      <c r="C133" s="7">
        <f t="shared" si="6"/>
        <v>22.178686645211574</v>
      </c>
      <c r="D133" s="7">
        <f t="shared" si="6"/>
        <v>209.72845607257315</v>
      </c>
      <c r="E133" s="7">
        <f t="shared" si="6"/>
        <v>15162.05865844903</v>
      </c>
      <c r="F133" s="7">
        <f t="shared" si="6"/>
        <v>1939.3272542914203</v>
      </c>
      <c r="G133" s="7">
        <f t="shared" si="6"/>
        <v>1.385114705380732</v>
      </c>
      <c r="H133" s="7">
        <f t="shared" si="6"/>
        <v>411.51116084817966</v>
      </c>
      <c r="I133" s="7">
        <f t="shared" si="6"/>
        <v>23428.205910237793</v>
      </c>
      <c r="J133" s="7">
        <f t="shared" si="6"/>
        <v>31193.754601656608</v>
      </c>
    </row>
    <row r="134" spans="1:10" x14ac:dyDescent="0.3">
      <c r="A134" s="2">
        <v>2019</v>
      </c>
      <c r="B134" s="2">
        <f t="shared" si="4"/>
        <v>3</v>
      </c>
      <c r="C134" s="7">
        <f t="shared" si="6"/>
        <v>22.150852453387152</v>
      </c>
      <c r="D134" s="7">
        <f t="shared" si="6"/>
        <v>210.09117289972795</v>
      </c>
      <c r="E134" s="7">
        <f t="shared" si="6"/>
        <v>15212.50362510683</v>
      </c>
      <c r="F134" s="7">
        <f t="shared" si="6"/>
        <v>1945.4689339720683</v>
      </c>
      <c r="G134" s="7">
        <f t="shared" si="6"/>
        <v>1.3916454577017918</v>
      </c>
      <c r="H134" s="7">
        <f t="shared" si="6"/>
        <v>411.71148745804413</v>
      </c>
      <c r="I134" s="7">
        <f t="shared" si="6"/>
        <v>23475.723036886633</v>
      </c>
      <c r="J134" s="7">
        <f t="shared" si="6"/>
        <v>31266.686885477193</v>
      </c>
    </row>
    <row r="135" spans="1:10" x14ac:dyDescent="0.3">
      <c r="A135" s="2">
        <v>2019</v>
      </c>
      <c r="B135" s="2">
        <f t="shared" si="4"/>
        <v>4</v>
      </c>
      <c r="C135" s="7">
        <f t="shared" si="6"/>
        <v>22.123053193398277</v>
      </c>
      <c r="D135" s="7">
        <f t="shared" si="6"/>
        <v>210.45451703086985</v>
      </c>
      <c r="E135" s="7">
        <f t="shared" si="6"/>
        <v>15263.116424822028</v>
      </c>
      <c r="F135" s="7">
        <f t="shared" si="6"/>
        <v>1951.6300638147329</v>
      </c>
      <c r="G135" s="7">
        <f t="shared" si="6"/>
        <v>1.3982070022205759</v>
      </c>
      <c r="H135" s="7">
        <f t="shared" si="6"/>
        <v>411.91191158835142</v>
      </c>
      <c r="I135" s="7">
        <f t="shared" si="6"/>
        <v>23523.336537851697</v>
      </c>
      <c r="J135" s="7">
        <f t="shared" si="6"/>
        <v>31339.789687983048</v>
      </c>
    </row>
    <row r="136" spans="1:10" x14ac:dyDescent="0.3">
      <c r="A136" s="2">
        <v>2020</v>
      </c>
      <c r="B136" s="2">
        <v>1</v>
      </c>
      <c r="C136" s="7">
        <f t="shared" si="6"/>
        <v>22.095288821405589</v>
      </c>
      <c r="D136" s="7">
        <f t="shared" si="6"/>
        <v>210.81848955089555</v>
      </c>
      <c r="E136" s="7">
        <f t="shared" si="6"/>
        <v>15313.897615984035</v>
      </c>
      <c r="F136" s="7">
        <f t="shared" si="6"/>
        <v>1957.8107054163754</v>
      </c>
      <c r="G136" s="7">
        <f t="shared" si="6"/>
        <v>1.4047994841208848</v>
      </c>
      <c r="H136" s="7">
        <f t="shared" si="6"/>
        <v>412.11243328657514</v>
      </c>
      <c r="I136" s="7">
        <f t="shared" si="6"/>
        <v>23571.046608599536</v>
      </c>
      <c r="J136" s="7">
        <f t="shared" si="6"/>
        <v>31413.063407853886</v>
      </c>
    </row>
  </sheetData>
  <pageMargins left="0.7" right="0.7" top="0.75" bottom="0.75" header="0.3" footer="0.3"/>
  <pageSetup scale="82" orientation="portrait" r:id="rId1"/>
  <headerFooter>
    <oddHeader>&amp;C&amp;"Arial,Bold"Appendix 3-3: Economic Data</oddHeader>
    <oddFooter>&amp;CConference Board of Canada St. Catharines Details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8"/>
  <sheetViews>
    <sheetView topLeftCell="B5" zoomScaleNormal="100" workbookViewId="0">
      <selection activeCell="N30" sqref="N30"/>
    </sheetView>
  </sheetViews>
  <sheetFormatPr defaultRowHeight="14.4" x14ac:dyDescent="0.3"/>
  <cols>
    <col min="2" max="2" width="44.88671875" bestFit="1" customWidth="1"/>
    <col min="3" max="3" width="11.5546875" style="3" bestFit="1" customWidth="1"/>
    <col min="4" max="4" width="18.109375" style="3" bestFit="1" customWidth="1"/>
    <col min="5" max="8" width="9.109375" style="3" customWidth="1"/>
    <col min="9" max="9" width="9.109375" style="3"/>
    <col min="10" max="10" width="18" style="3" bestFit="1" customWidth="1"/>
    <col min="11" max="12" width="9.109375" style="3"/>
  </cols>
  <sheetData>
    <row r="1" spans="2:13" x14ac:dyDescent="0.3">
      <c r="C1" s="8" t="s">
        <v>12</v>
      </c>
      <c r="D1" s="8" t="s">
        <v>21</v>
      </c>
      <c r="E1" s="8" t="s">
        <v>17</v>
      </c>
      <c r="F1" s="8" t="s">
        <v>18</v>
      </c>
      <c r="G1" s="8" t="s">
        <v>25</v>
      </c>
    </row>
    <row r="2" spans="2:13" s="6" customFormat="1" x14ac:dyDescent="0.3">
      <c r="B2" s="6" t="s">
        <v>16</v>
      </c>
      <c r="C2" s="8" t="s">
        <v>15</v>
      </c>
      <c r="D2" s="8" t="s">
        <v>15</v>
      </c>
      <c r="E2" s="8" t="s">
        <v>15</v>
      </c>
      <c r="F2" s="8" t="s">
        <v>15</v>
      </c>
      <c r="G2" s="8" t="s">
        <v>15</v>
      </c>
      <c r="H2" s="8"/>
      <c r="I2" s="8" t="s">
        <v>12</v>
      </c>
      <c r="J2" s="8" t="s">
        <v>21</v>
      </c>
      <c r="K2" s="8" t="s">
        <v>17</v>
      </c>
      <c r="L2" s="8" t="s">
        <v>18</v>
      </c>
      <c r="M2" s="8" t="s">
        <v>25</v>
      </c>
    </row>
    <row r="3" spans="2:13" x14ac:dyDescent="0.3">
      <c r="B3" t="s">
        <v>10</v>
      </c>
      <c r="C3" s="9">
        <f>I3/(SUM(I3:I4))</f>
        <v>0.64628820960698685</v>
      </c>
      <c r="D3" s="9">
        <f>J3/(SUM(J3:J4))</f>
        <v>0.64733191208736029</v>
      </c>
      <c r="E3" s="9">
        <f>K3/(SUM(K3:K4))</f>
        <v>0.64914480244901041</v>
      </c>
      <c r="F3" s="9">
        <f>L3/(SUM(L3:L4))</f>
        <v>0.65092162912279483</v>
      </c>
      <c r="G3" s="9">
        <f>M3/(SUM(M3:M4))</f>
        <v>0.65251715978903457</v>
      </c>
      <c r="I3" s="14">
        <v>740</v>
      </c>
      <c r="J3" s="13">
        <f>+AVERAGE(Hamilton!$H$95:$H$98)</f>
        <v>742.63600050000002</v>
      </c>
      <c r="K3" s="13">
        <f>AVERAGE(Hamilton!$H$99:$H$102)</f>
        <v>749.72200050000004</v>
      </c>
      <c r="L3" s="13">
        <f>+AVERAGE(Hamilton!$H$103:$H$106)</f>
        <v>756.63000050000005</v>
      </c>
      <c r="M3" s="13">
        <f>+AVERAGE(Hamilton!$H$107:$H$110)</f>
        <v>763.32565</v>
      </c>
    </row>
    <row r="4" spans="2:13" x14ac:dyDescent="0.3">
      <c r="B4" t="s">
        <v>11</v>
      </c>
      <c r="C4" s="9">
        <f>1-C3</f>
        <v>0.35371179039301315</v>
      </c>
      <c r="D4" s="9">
        <f>1-D3</f>
        <v>0.35266808791263971</v>
      </c>
      <c r="E4" s="9">
        <f>1-E3</f>
        <v>0.35085519755098959</v>
      </c>
      <c r="F4" s="9">
        <f>1-F3</f>
        <v>0.34907837087720517</v>
      </c>
      <c r="G4" s="9">
        <f>1-G3</f>
        <v>0.34748284021096543</v>
      </c>
      <c r="I4" s="14">
        <v>405</v>
      </c>
      <c r="J4" s="11">
        <f>+AVERAGE(StCatharines!$H$95:$H$98)</f>
        <v>404.59</v>
      </c>
      <c r="K4" s="11">
        <f>AVERAGE(StCatharines!$H$99:$H$102)</f>
        <v>405.21600050000001</v>
      </c>
      <c r="L4" s="11">
        <f>AVERAGE(StCatharines!$H$103:$H$106)</f>
        <v>405.76800050000003</v>
      </c>
      <c r="M4" s="11">
        <f>AVERAGE(StCatharines!$H$107:$H$110)</f>
        <v>406.49132499999996</v>
      </c>
    </row>
    <row r="5" spans="2:13" x14ac:dyDescent="0.3">
      <c r="C5" s="8" t="s">
        <v>14</v>
      </c>
      <c r="D5" s="8" t="s">
        <v>22</v>
      </c>
      <c r="E5" s="8" t="s">
        <v>19</v>
      </c>
      <c r="F5" s="8" t="s">
        <v>20</v>
      </c>
      <c r="G5" s="8" t="s">
        <v>24</v>
      </c>
      <c r="M5" s="3"/>
    </row>
    <row r="6" spans="2:13" x14ac:dyDescent="0.3">
      <c r="B6" s="6" t="s">
        <v>13</v>
      </c>
      <c r="C6" s="8" t="s">
        <v>15</v>
      </c>
      <c r="D6" s="8" t="s">
        <v>15</v>
      </c>
      <c r="E6" s="8" t="s">
        <v>15</v>
      </c>
      <c r="F6" s="8" t="s">
        <v>15</v>
      </c>
      <c r="G6" s="8" t="s">
        <v>15</v>
      </c>
      <c r="H6" s="8"/>
      <c r="I6" s="8" t="s">
        <v>14</v>
      </c>
      <c r="J6" s="8" t="s">
        <v>22</v>
      </c>
      <c r="K6" s="8" t="s">
        <v>19</v>
      </c>
      <c r="L6" s="8" t="s">
        <v>20</v>
      </c>
      <c r="M6" s="8" t="s">
        <v>20</v>
      </c>
    </row>
    <row r="7" spans="2:13" x14ac:dyDescent="0.3">
      <c r="B7" t="s">
        <v>10</v>
      </c>
      <c r="C7" s="9">
        <f>I7/(SUM(I7:I8))</f>
        <v>0.66192170818505336</v>
      </c>
      <c r="D7" s="9">
        <f t="shared" ref="D7:G7" si="0">J7/(SUM(J7:J8))</f>
        <v>0.65888450818135336</v>
      </c>
      <c r="E7" s="9">
        <f t="shared" si="0"/>
        <v>0.65802367399816875</v>
      </c>
      <c r="F7" s="9">
        <f t="shared" si="0"/>
        <v>0.65299306328680307</v>
      </c>
      <c r="G7" s="9">
        <f t="shared" si="0"/>
        <v>0.66049373555011448</v>
      </c>
      <c r="I7" s="10">
        <v>372</v>
      </c>
      <c r="J7" s="10">
        <f>AVERAGE(Hamilton!$D$95:$D$98)</f>
        <v>371.82499975000007</v>
      </c>
      <c r="K7" s="10">
        <f>AVERAGE(Hamilton!$D$99:$D$102)</f>
        <v>379.4</v>
      </c>
      <c r="L7" s="10">
        <f>AVERAGE(Hamilton!$D$103:$D$106)</f>
        <v>381.25</v>
      </c>
      <c r="M7" s="10">
        <f>AVERAGE(Hamilton!$D$107:$D$110)</f>
        <v>377.18004999999999</v>
      </c>
    </row>
    <row r="8" spans="2:13" x14ac:dyDescent="0.3">
      <c r="B8" t="s">
        <v>11</v>
      </c>
      <c r="C8" s="9">
        <f>1-C7</f>
        <v>0.33807829181494664</v>
      </c>
      <c r="D8" s="9">
        <f t="shared" ref="D8:F8" si="1">1-D7</f>
        <v>0.34111549181864664</v>
      </c>
      <c r="E8" s="9">
        <f t="shared" si="1"/>
        <v>0.34197632600183125</v>
      </c>
      <c r="F8" s="9">
        <f t="shared" si="1"/>
        <v>0.34700693671319693</v>
      </c>
      <c r="G8" s="9">
        <f t="shared" ref="G8" si="2">1-G7</f>
        <v>0.33950626444988552</v>
      </c>
      <c r="I8" s="10">
        <v>190</v>
      </c>
      <c r="J8" s="10">
        <f>AVERAGE(StCatharines!$D$95:$D$98)</f>
        <v>192.49999974999997</v>
      </c>
      <c r="K8" s="10">
        <f>AVERAGE(StCatharines!$D$99:$D$102)</f>
        <v>197.17500024999998</v>
      </c>
      <c r="L8" s="10">
        <f>AVERAGE(StCatharines!$D$103:$D$106)</f>
        <v>202.6</v>
      </c>
      <c r="M8" s="10">
        <f>AVERAGE(StCatharines!$D$107:$D$110)</f>
        <v>193.87767500000001</v>
      </c>
    </row>
    <row r="11" spans="2:13" x14ac:dyDescent="0.3">
      <c r="B11" s="8" t="s">
        <v>1</v>
      </c>
      <c r="C11" s="3">
        <v>2014</v>
      </c>
      <c r="D11" s="3">
        <v>2015</v>
      </c>
      <c r="E11" s="3">
        <v>2016</v>
      </c>
      <c r="F11" s="3">
        <v>2017</v>
      </c>
      <c r="G11" s="3">
        <v>2018</v>
      </c>
      <c r="H11" s="3">
        <v>2019</v>
      </c>
    </row>
    <row r="12" spans="2:13" x14ac:dyDescent="0.3">
      <c r="B12" t="s">
        <v>10</v>
      </c>
      <c r="C12" s="17">
        <f>SUM(Hamilton!$E$111:$E$114)</f>
        <v>108132.87999999999</v>
      </c>
      <c r="D12" s="17">
        <f>SUM(Hamilton!$E$115:$E$118)</f>
        <v>110515.63</v>
      </c>
      <c r="E12" s="17">
        <f>SUM(Hamilton!$E$119:$E$122)</f>
        <v>112804.30999999998</v>
      </c>
      <c r="F12" s="17">
        <f>SUM(Hamilton!$E$123:$E$126)</f>
        <v>115264.88</v>
      </c>
      <c r="G12" s="17">
        <f>SUM(Hamilton!$E$127:$E$130)</f>
        <v>117501.45</v>
      </c>
      <c r="H12" s="17">
        <f>SUM(Hamilton!$E$131:$E$134)</f>
        <v>119758.14711395472</v>
      </c>
    </row>
    <row r="13" spans="2:13" x14ac:dyDescent="0.3">
      <c r="B13" t="s">
        <v>26</v>
      </c>
      <c r="D13" s="18">
        <f>+(D12-C12)/C12</f>
        <v>2.2035388311122527E-2</v>
      </c>
      <c r="E13" s="18">
        <f t="shared" ref="E13:H13" si="3">+(E12-D12)/D12</f>
        <v>2.0709106938086301E-2</v>
      </c>
      <c r="F13" s="18">
        <f t="shared" si="3"/>
        <v>2.1812730382376543E-2</v>
      </c>
      <c r="G13" s="18">
        <f t="shared" si="3"/>
        <v>1.9403742059159672E-2</v>
      </c>
      <c r="H13" s="18">
        <f t="shared" si="3"/>
        <v>1.9205695878261281E-2</v>
      </c>
    </row>
    <row r="14" spans="2:13" x14ac:dyDescent="0.3">
      <c r="B14" t="s">
        <v>11</v>
      </c>
      <c r="C14" s="17">
        <f>SUM(StCatharines!$E$112:$E$115)</f>
        <v>56587.45</v>
      </c>
      <c r="D14" s="17">
        <f>SUM(StCatharines!$E$116:$E$119)</f>
        <v>57522.69</v>
      </c>
      <c r="E14" s="17">
        <f>SUM(StCatharines!$E$120:$E$123)</f>
        <v>58354.979999999996</v>
      </c>
      <c r="F14" s="17">
        <f>SUM(StCatharines!$E$124:$E$127)</f>
        <v>59175.020000000004</v>
      </c>
      <c r="G14" s="17">
        <f>SUM(StCatharines!$E$128:$E$131)</f>
        <v>59960.18</v>
      </c>
      <c r="H14" s="17">
        <f>SUM(StCatharines!$E$132:$E$135)</f>
        <v>60749.459676688741</v>
      </c>
    </row>
    <row r="15" spans="2:13" x14ac:dyDescent="0.3">
      <c r="B15" t="s">
        <v>26</v>
      </c>
      <c r="D15" s="18">
        <f>+(D14-C14)/C14</f>
        <v>1.6527339542601854E-2</v>
      </c>
      <c r="E15" s="18">
        <f t="shared" ref="E15" si="4">+(E14-D14)/D14</f>
        <v>1.4468899142234022E-2</v>
      </c>
      <c r="F15" s="18">
        <f t="shared" ref="F15" si="5">+(F14-E14)/E14</f>
        <v>1.405261384718165E-2</v>
      </c>
      <c r="G15" s="18">
        <f t="shared" ref="G15" si="6">+(G14-F14)/F14</f>
        <v>1.3268436580165011E-2</v>
      </c>
      <c r="H15" s="18">
        <f t="shared" ref="H15" si="7">+(H14-G14)/G14</f>
        <v>1.3163397386210989E-2</v>
      </c>
    </row>
    <row r="16" spans="2:13" x14ac:dyDescent="0.3">
      <c r="C16" s="3">
        <v>2014</v>
      </c>
      <c r="D16" s="3">
        <v>2019</v>
      </c>
    </row>
    <row r="17" spans="2:5" x14ac:dyDescent="0.3">
      <c r="B17" t="s">
        <v>10</v>
      </c>
      <c r="C17" s="4">
        <f>+Hamilton!E111</f>
        <v>26810.82</v>
      </c>
      <c r="D17" s="4">
        <f>+Hamilton!E134</f>
        <v>30161.087812104957</v>
      </c>
      <c r="E17" s="18">
        <f>+(D17-C17)/C17</f>
        <v>0.12495954290487786</v>
      </c>
    </row>
    <row r="18" spans="2:5" x14ac:dyDescent="0.3">
      <c r="B18" t="s">
        <v>11</v>
      </c>
      <c r="C18" s="4">
        <f>+StCatharines!E112</f>
        <v>14055.21</v>
      </c>
      <c r="D18" s="4">
        <f>+StCatharines!E135</f>
        <v>15263.116424822028</v>
      </c>
      <c r="E18" s="18">
        <f>+(D18-C18)/C18</f>
        <v>8.5940119345212868E-2</v>
      </c>
    </row>
  </sheetData>
  <pageMargins left="0.7" right="0.7" top="0.75" bottom="0.75" header="0.3" footer="0.3"/>
  <pageSetup scale="70" orientation="landscape" r:id="rId1"/>
  <headerFooter>
    <oddHeader>&amp;C&amp;"Arial,Bold"Appendix 3-3: Economic Data</oddHeader>
    <oddFooter>&amp;CWeighting Factors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4"/>
  <sheetViews>
    <sheetView zoomScaleNormal="100" workbookViewId="0">
      <selection activeCell="L10" sqref="L10"/>
    </sheetView>
  </sheetViews>
  <sheetFormatPr defaultRowHeight="14.4" x14ac:dyDescent="0.3"/>
  <cols>
    <col min="1" max="1" width="10.5546875" style="2" customWidth="1"/>
    <col min="2" max="2" width="11.33203125" style="2" customWidth="1"/>
    <col min="3" max="6" width="11" style="3" bestFit="1" customWidth="1"/>
    <col min="7" max="7" width="12" style="3" bestFit="1" customWidth="1"/>
    <col min="8" max="8" width="11" style="3" bestFit="1" customWidth="1"/>
    <col min="9" max="9" width="11.44140625" style="3" bestFit="1" customWidth="1"/>
    <col min="10" max="10" width="11" style="3" bestFit="1" customWidth="1"/>
    <col min="11" max="11" width="15.6640625" bestFit="1" customWidth="1"/>
    <col min="12" max="13" width="9.33203125" bestFit="1" customWidth="1"/>
    <col min="14" max="14" width="10.5546875" bestFit="1" customWidth="1"/>
    <col min="15" max="15" width="9.5546875" bestFit="1" customWidth="1"/>
    <col min="16" max="17" width="9.33203125" bestFit="1" customWidth="1"/>
    <col min="18" max="19" width="10.5546875" bestFit="1" customWidth="1"/>
  </cols>
  <sheetData>
    <row r="1" spans="1:10" s="1" customFormat="1" x14ac:dyDescent="0.3">
      <c r="A1" s="2" t="s">
        <v>0</v>
      </c>
      <c r="B1" s="2" t="s">
        <v>3</v>
      </c>
      <c r="C1" s="3" t="s">
        <v>4</v>
      </c>
      <c r="D1" s="3" t="s">
        <v>5</v>
      </c>
      <c r="E1" s="3" t="s">
        <v>1</v>
      </c>
      <c r="F1" s="3" t="s">
        <v>6</v>
      </c>
      <c r="G1" s="3" t="s">
        <v>2</v>
      </c>
      <c r="H1" s="3" t="s">
        <v>7</v>
      </c>
      <c r="I1" s="3" t="s">
        <v>8</v>
      </c>
      <c r="J1" s="3" t="s">
        <v>9</v>
      </c>
    </row>
    <row r="2" spans="1:10" x14ac:dyDescent="0.3">
      <c r="A2" s="2">
        <v>1987</v>
      </c>
      <c r="B2" s="2">
        <v>1</v>
      </c>
      <c r="C2" s="4">
        <f>Hamilton!C3*Weights!$G$7+StCatharines!C3*Weights!$G$8</f>
        <v>65.655898230696167</v>
      </c>
      <c r="D2" s="4">
        <f>Hamilton!D3*Weights!$G$7+StCatharines!D3*Weights!$G$8</f>
        <v>249.24817081263132</v>
      </c>
      <c r="E2" s="4">
        <f>Hamilton!E3*Weights!$G$7+StCatharines!E3*Weights!$G$8</f>
        <v>13769.341093267705</v>
      </c>
      <c r="F2" s="4">
        <f>Hamilton!F3*Weights!$G$7+StCatharines!F3*Weights!$G$8</f>
        <v>3819.1283657192844</v>
      </c>
      <c r="G2" s="5">
        <f>Hamilton!G3*Weights!$G$3+StCatharines!G3*Weights!$G$4</f>
        <v>0.66500000000000004</v>
      </c>
      <c r="H2" s="4">
        <f>Hamilton!H3*Weights!$G$3+StCatharines!H3*Weights!$G$4</f>
        <v>498.24763087456864</v>
      </c>
      <c r="I2" s="4">
        <f>Hamilton!I3*Weights!$G$3+StCatharines!I3*Weights!$G$4</f>
        <v>20107.679208102731</v>
      </c>
      <c r="J2" s="4">
        <f>Hamilton!J3*Weights!$G$3+StCatharines!J3*Weights!$G$4</f>
        <v>26202.830908059012</v>
      </c>
    </row>
    <row r="3" spans="1:10" x14ac:dyDescent="0.3">
      <c r="A3" s="2">
        <f>A2</f>
        <v>1987</v>
      </c>
      <c r="B3" s="2">
        <v>2</v>
      </c>
      <c r="C3" s="4">
        <f>Hamilton!C4*Weights!$G$7+StCatharines!C4*Weights!$G$8</f>
        <v>68.320339980480654</v>
      </c>
      <c r="D3" s="4">
        <f>Hamilton!D4*Weights!$G$7+StCatharines!D4*Weights!$G$8</f>
        <v>253.60016939159635</v>
      </c>
      <c r="E3" s="4">
        <f>Hamilton!E4*Weights!$G$7+StCatharines!E4*Weights!$G$8</f>
        <v>13886.055550113826</v>
      </c>
      <c r="F3" s="4">
        <f>Hamilton!F4*Weights!$G$7+StCatharines!F4*Weights!$G$8</f>
        <v>3828.9829872437613</v>
      </c>
      <c r="G3" s="5">
        <f>Hamilton!G4*Weights!$G$3+StCatharines!G4*Weights!$G$4</f>
        <v>0.67533333299999998</v>
      </c>
      <c r="H3" s="4">
        <f>Hamilton!H4*Weights!$G$3+StCatharines!H4*Weights!$G$4</f>
        <v>500.27797645317196</v>
      </c>
      <c r="I3" s="4">
        <f>Hamilton!I4*Weights!$G$3+StCatharines!I4*Weights!$G$4</f>
        <v>19641.813230365111</v>
      </c>
      <c r="J3" s="4">
        <f>Hamilton!J4*Weights!$G$3+StCatharines!J4*Weights!$G$4</f>
        <v>25997.744253745386</v>
      </c>
    </row>
    <row r="4" spans="1:10" x14ac:dyDescent="0.3">
      <c r="A4" s="2">
        <f t="shared" ref="A4:A5" si="0">A3</f>
        <v>1987</v>
      </c>
      <c r="B4" s="2">
        <v>3</v>
      </c>
      <c r="C4" s="4">
        <f>Hamilton!C5*Weights!$G$7+StCatharines!C5*Weights!$G$8</f>
        <v>66.011154850830323</v>
      </c>
      <c r="D4" s="4">
        <f>Hamilton!D5*Weights!$G$7+StCatharines!D5*Weights!$G$8</f>
        <v>255.09925284710411</v>
      </c>
      <c r="E4" s="4">
        <f>Hamilton!E5*Weights!$G$7+StCatharines!E5*Weights!$G$8</f>
        <v>14188.31165653374</v>
      </c>
      <c r="F4" s="4">
        <f>Hamilton!F5*Weights!$G$7+StCatharines!F5*Weights!$G$8</f>
        <v>3924.1659241803277</v>
      </c>
      <c r="G4" s="5">
        <f>Hamilton!G5*Weights!$G$3+StCatharines!G5*Weights!$G$4</f>
        <v>0.68400000000000005</v>
      </c>
      <c r="H4" s="4">
        <f>Hamilton!H5*Weights!$G$3+StCatharines!H5*Weights!$G$4</f>
        <v>502.16120191724451</v>
      </c>
      <c r="I4" s="4">
        <f>Hamilton!I5*Weights!$G$3+StCatharines!I5*Weights!$G$4</f>
        <v>19882.979028167822</v>
      </c>
      <c r="J4" s="4">
        <f>Hamilton!J5*Weights!$G$3+StCatharines!J5*Weights!$G$4</f>
        <v>26278.574508766964</v>
      </c>
    </row>
    <row r="5" spans="1:10" x14ac:dyDescent="0.3">
      <c r="A5" s="2">
        <f t="shared" si="0"/>
        <v>1987</v>
      </c>
      <c r="B5" s="2">
        <v>4</v>
      </c>
      <c r="C5" s="4">
        <f>Hamilton!C6*Weights!$G$7+StCatharines!C6*Weights!$G$8</f>
        <v>71.797351806341936</v>
      </c>
      <c r="D5" s="4">
        <f>Hamilton!D6*Weights!$G$7+StCatharines!D6*Weights!$G$8</f>
        <v>255.91482965489206</v>
      </c>
      <c r="E5" s="4">
        <f>Hamilton!E6*Weights!$G$7+StCatharines!E6*Weights!$G$8</f>
        <v>14506.458175195865</v>
      </c>
      <c r="F5" s="4">
        <f>Hamilton!F6*Weights!$G$7+StCatharines!F6*Weights!$G$8</f>
        <v>4052.9827499635048</v>
      </c>
      <c r="G5" s="5">
        <f>Hamilton!G6*Weights!$G$3+StCatharines!G6*Weights!$G$4</f>
        <v>0.68799999999999994</v>
      </c>
      <c r="H5" s="4">
        <f>Hamilton!H6*Weights!$G$3+StCatharines!H6*Weights!$G$4</f>
        <v>503.89730826678624</v>
      </c>
      <c r="I5" s="4">
        <f>Hamilton!I6*Weights!$G$3+StCatharines!I6*Weights!$G$4</f>
        <v>20353.316885698176</v>
      </c>
      <c r="J5" s="4">
        <f>Hamilton!J6*Weights!$G$3+StCatharines!J6*Weights!$G$4</f>
        <v>26836.046822855522</v>
      </c>
    </row>
    <row r="6" spans="1:10" x14ac:dyDescent="0.3">
      <c r="A6" s="2">
        <f>A2+1</f>
        <v>1988</v>
      </c>
      <c r="B6" s="2">
        <f>B2</f>
        <v>1</v>
      </c>
      <c r="C6" s="4">
        <f>Hamilton!C7*Weights!$G$7+StCatharines!C7*Weights!$G$8</f>
        <v>73.090901158106561</v>
      </c>
      <c r="D6" s="4">
        <f>Hamilton!D7*Weights!$G$7+StCatharines!D7*Weights!$G$8</f>
        <v>257.80043032046024</v>
      </c>
      <c r="E6" s="4">
        <f>Hamilton!E7*Weights!$G$7+StCatharines!E7*Weights!$G$8</f>
        <v>14675.158889133265</v>
      </c>
      <c r="F6" s="4">
        <f>Hamilton!F7*Weights!$G$7+StCatharines!F7*Weights!$G$8</f>
        <v>4193.8941376498051</v>
      </c>
      <c r="G6" s="5">
        <f>Hamilton!G7*Weights!$G$3+StCatharines!G7*Weights!$G$4</f>
        <v>0.693333333</v>
      </c>
      <c r="H6" s="4">
        <f>Hamilton!H7*Weights!$G$3+StCatharines!H7*Weights!$G$4</f>
        <v>504.47887463101938</v>
      </c>
      <c r="I6" s="4">
        <f>Hamilton!I7*Weights!$G$3+StCatharines!I7*Weights!$G$4</f>
        <v>20620.227483224873</v>
      </c>
      <c r="J6" s="4">
        <f>Hamilton!J7*Weights!$G$3+StCatharines!J7*Weights!$G$4</f>
        <v>27410.678266996067</v>
      </c>
    </row>
    <row r="7" spans="1:10" x14ac:dyDescent="0.3">
      <c r="A7" s="2">
        <f t="shared" ref="A7:A70" si="1">A3+1</f>
        <v>1988</v>
      </c>
      <c r="B7" s="2">
        <f t="shared" ref="B7:B70" si="2">B3</f>
        <v>2</v>
      </c>
      <c r="C7" s="4">
        <f>Hamilton!C8*Weights!$G$7+StCatharines!C8*Weights!$G$8</f>
        <v>72.905145275902214</v>
      </c>
      <c r="D7" s="4">
        <f>Hamilton!D8*Weights!$G$7+StCatharines!D8*Weights!$G$8</f>
        <v>261.88976413015712</v>
      </c>
      <c r="E7" s="4">
        <f>Hamilton!E8*Weights!$G$7+StCatharines!E8*Weights!$G$8</f>
        <v>14833.766925099133</v>
      </c>
      <c r="F7" s="4">
        <f>Hamilton!F8*Weights!$G$7+StCatharines!F8*Weights!$G$8</f>
        <v>4229.2975012847173</v>
      </c>
      <c r="G7" s="5">
        <f>Hamilton!G8*Weights!$G$3+StCatharines!G8*Weights!$G$4</f>
        <v>0.70566666700000003</v>
      </c>
      <c r="H7" s="4">
        <f>Hamilton!H8*Weights!$G$3+StCatharines!H8*Weights!$G$4</f>
        <v>506.32370982182454</v>
      </c>
      <c r="I7" s="4">
        <f>Hamilton!I8*Weights!$G$3+StCatharines!I8*Weights!$G$4</f>
        <v>20587.369257849321</v>
      </c>
      <c r="J7" s="4">
        <f>Hamilton!J8*Weights!$G$3+StCatharines!J8*Weights!$G$4</f>
        <v>27394.059816938476</v>
      </c>
    </row>
    <row r="8" spans="1:10" x14ac:dyDescent="0.3">
      <c r="A8" s="2">
        <f t="shared" si="1"/>
        <v>1988</v>
      </c>
      <c r="B8" s="2">
        <f t="shared" si="2"/>
        <v>3</v>
      </c>
      <c r="C8" s="4">
        <f>Hamilton!C9*Weights!$G$7+StCatharines!C9*Weights!$G$8</f>
        <v>73.895514409091533</v>
      </c>
      <c r="D8" s="4">
        <f>Hamilton!D9*Weights!$G$7+StCatharines!D9*Weights!$G$8</f>
        <v>262.25352953235182</v>
      </c>
      <c r="E8" s="4">
        <f>Hamilton!E9*Weights!$G$7+StCatharines!E9*Weights!$G$8</f>
        <v>14903.036125210756</v>
      </c>
      <c r="F8" s="4">
        <f>Hamilton!F9*Weights!$G$7+StCatharines!F9*Weights!$G$8</f>
        <v>4210.8598344731481</v>
      </c>
      <c r="G8" s="5">
        <f>Hamilton!G9*Weights!$G$3+StCatharines!G9*Weights!$G$4</f>
        <v>0.71633333300000002</v>
      </c>
      <c r="H8" s="4">
        <f>Hamilton!H9*Weights!$G$3+StCatharines!H9*Weights!$G$4</f>
        <v>508.42439396842389</v>
      </c>
      <c r="I8" s="4">
        <f>Hamilton!I9*Weights!$G$3+StCatharines!I9*Weights!$G$4</f>
        <v>20580.330372279623</v>
      </c>
      <c r="J8" s="4">
        <f>Hamilton!J9*Weights!$G$3+StCatharines!J9*Weights!$G$4</f>
        <v>27254.296239652249</v>
      </c>
    </row>
    <row r="9" spans="1:10" x14ac:dyDescent="0.3">
      <c r="A9" s="2">
        <f t="shared" si="1"/>
        <v>1988</v>
      </c>
      <c r="B9" s="2">
        <f t="shared" si="2"/>
        <v>4</v>
      </c>
      <c r="C9" s="4">
        <f>Hamilton!C10*Weights!$G$7+StCatharines!C10*Weights!$G$8</f>
        <v>73.141948860256434</v>
      </c>
      <c r="D9" s="4">
        <f>Hamilton!D10*Weights!$G$7+StCatharines!D10*Weights!$G$8</f>
        <v>263.00092082869918</v>
      </c>
      <c r="E9" s="4">
        <f>Hamilton!E10*Weights!$G$7+StCatharines!E10*Weights!$G$8</f>
        <v>15016.448345303677</v>
      </c>
      <c r="F9" s="4">
        <f>Hamilton!F10*Weights!$G$7+StCatharines!F10*Weights!$G$8</f>
        <v>4243.8149088762257</v>
      </c>
      <c r="G9" s="5">
        <f>Hamilton!G10*Weights!$G$3+StCatharines!G10*Weights!$G$4</f>
        <v>0.72366666700000004</v>
      </c>
      <c r="H9" s="4">
        <f>Hamilton!H10*Weights!$G$3+StCatharines!H10*Weights!$G$4</f>
        <v>510.78092707081731</v>
      </c>
      <c r="I9" s="4">
        <f>Hamilton!I10*Weights!$G$3+StCatharines!I10*Weights!$G$4</f>
        <v>20566.773072499294</v>
      </c>
      <c r="J9" s="4">
        <f>Hamilton!J10*Weights!$G$3+StCatharines!J10*Weights!$G$4</f>
        <v>27294.472588600853</v>
      </c>
    </row>
    <row r="10" spans="1:10" x14ac:dyDescent="0.3">
      <c r="A10" s="2">
        <f t="shared" si="1"/>
        <v>1989</v>
      </c>
      <c r="B10" s="2">
        <f t="shared" si="2"/>
        <v>1</v>
      </c>
      <c r="C10" s="4">
        <f>Hamilton!C11*Weights!$G$7+StCatharines!C11*Weights!$G$8</f>
        <v>76.318239710712859</v>
      </c>
      <c r="D10" s="4">
        <f>Hamilton!D11*Weights!$G$7+StCatharines!D11*Weights!$G$8</f>
        <v>261.68570366460989</v>
      </c>
      <c r="E10" s="4">
        <f>Hamilton!E11*Weights!$G$7+StCatharines!E11*Weights!$G$8</f>
        <v>15266.063194888988</v>
      </c>
      <c r="F10" s="4">
        <f>Hamilton!F11*Weights!$G$7+StCatharines!F11*Weights!$G$8</f>
        <v>4287.1822891826414</v>
      </c>
      <c r="G10" s="5">
        <f>Hamilton!G11*Weights!$G$3+StCatharines!G11*Weights!$G$4</f>
        <v>0.73299999999999998</v>
      </c>
      <c r="H10" s="4">
        <f>Hamilton!H11*Weights!$G$3+StCatharines!H11*Weights!$G$4</f>
        <v>514.59913142147991</v>
      </c>
      <c r="I10" s="4">
        <f>Hamilton!I11*Weights!$G$3+StCatharines!I11*Weights!$G$4</f>
        <v>20600.294479321157</v>
      </c>
      <c r="J10" s="4">
        <f>Hamilton!J11*Weights!$G$3+StCatharines!J11*Weights!$G$4</f>
        <v>26952.641837322473</v>
      </c>
    </row>
    <row r="11" spans="1:10" x14ac:dyDescent="0.3">
      <c r="A11" s="2">
        <f t="shared" si="1"/>
        <v>1989</v>
      </c>
      <c r="B11" s="2">
        <f t="shared" si="2"/>
        <v>2</v>
      </c>
      <c r="C11" s="4">
        <f>Hamilton!C12*Weights!$G$7+StCatharines!C12*Weights!$G$8</f>
        <v>77.506935773696483</v>
      </c>
      <c r="D11" s="4">
        <f>Hamilton!D12*Weights!$G$7+StCatharines!D12*Weights!$G$8</f>
        <v>260.5055440145091</v>
      </c>
      <c r="E11" s="4">
        <f>Hamilton!E12*Weights!$G$7+StCatharines!E12*Weights!$G$8</f>
        <v>15263.924706499232</v>
      </c>
      <c r="F11" s="4">
        <f>Hamilton!F12*Weights!$G$7+StCatharines!F12*Weights!$G$8</f>
        <v>4255.4701506559595</v>
      </c>
      <c r="G11" s="5">
        <f>Hamilton!G12*Weights!$G$3+StCatharines!G12*Weights!$G$4</f>
        <v>0.74766666699999995</v>
      </c>
      <c r="H11" s="4">
        <f>Hamilton!H12*Weights!$G$3+StCatharines!H12*Weights!$G$4</f>
        <v>516.98503239645788</v>
      </c>
      <c r="I11" s="4">
        <f>Hamilton!I12*Weights!$G$3+StCatharines!I12*Weights!$G$4</f>
        <v>20180.359838064869</v>
      </c>
      <c r="J11" s="4">
        <f>Hamilton!J12*Weights!$G$3+StCatharines!J12*Weights!$G$4</f>
        <v>26678.264383214337</v>
      </c>
    </row>
    <row r="12" spans="1:10" x14ac:dyDescent="0.3">
      <c r="A12" s="2">
        <f t="shared" si="1"/>
        <v>1989</v>
      </c>
      <c r="B12" s="2">
        <f t="shared" si="2"/>
        <v>3</v>
      </c>
      <c r="C12" s="4">
        <f>Hamilton!C13*Weights!$G$7+StCatharines!C13*Weights!$G$8</f>
        <v>77.579502499867033</v>
      </c>
      <c r="D12" s="4">
        <f>Hamilton!D13*Weights!$G$7+StCatharines!D13*Weights!$G$8</f>
        <v>262.31624250370913</v>
      </c>
      <c r="E12" s="4">
        <f>Hamilton!E13*Weights!$G$7+StCatharines!E13*Weights!$G$8</f>
        <v>15305.401160518382</v>
      </c>
      <c r="F12" s="4">
        <f>Hamilton!F13*Weights!$G$7+StCatharines!F13*Weights!$G$8</f>
        <v>4216.7475720791572</v>
      </c>
      <c r="G12" s="5">
        <f>Hamilton!G13*Weights!$G$3+StCatharines!G13*Weights!$G$4</f>
        <v>0.75866666699999996</v>
      </c>
      <c r="H12" s="4">
        <f>Hamilton!H13*Weights!$G$3+StCatharines!H13*Weights!$G$4</f>
        <v>519.14445363570906</v>
      </c>
      <c r="I12" s="4">
        <f>Hamilton!I13*Weights!$G$3+StCatharines!I13*Weights!$G$4</f>
        <v>20295.812967659509</v>
      </c>
      <c r="J12" s="4">
        <f>Hamilton!J13*Weights!$G$3+StCatharines!J13*Weights!$G$4</f>
        <v>26797.880648679442</v>
      </c>
    </row>
    <row r="13" spans="1:10" x14ac:dyDescent="0.3">
      <c r="A13" s="2">
        <f t="shared" si="1"/>
        <v>1989</v>
      </c>
      <c r="B13" s="2">
        <f t="shared" si="2"/>
        <v>4</v>
      </c>
      <c r="C13" s="4">
        <f>Hamilton!C14*Weights!$G$7+StCatharines!C14*Weights!$G$8</f>
        <v>77.344631134206807</v>
      </c>
      <c r="D13" s="4">
        <f>Hamilton!D14*Weights!$G$7+StCatharines!D14*Weights!$G$8</f>
        <v>272.21780464442321</v>
      </c>
      <c r="E13" s="4">
        <f>Hamilton!E14*Weights!$G$7+StCatharines!E14*Weights!$G$8</f>
        <v>15354.401303325618</v>
      </c>
      <c r="F13" s="4">
        <f>Hamilton!F14*Weights!$G$7+StCatharines!F14*Weights!$G$8</f>
        <v>4221.8784293124945</v>
      </c>
      <c r="G13" s="5">
        <f>Hamilton!G14*Weights!$G$3+StCatharines!G14*Weights!$G$4</f>
        <v>0.76500000000000001</v>
      </c>
      <c r="H13" s="4">
        <f>Hamilton!H14*Weights!$G$3+StCatharines!H14*Weights!$G$4</f>
        <v>521.07739444426784</v>
      </c>
      <c r="I13" s="4">
        <f>Hamilton!I14*Weights!$G$3+StCatharines!I14*Weights!$G$4</f>
        <v>20558.207270890576</v>
      </c>
      <c r="J13" s="4">
        <f>Hamilton!J14*Weights!$G$3+StCatharines!J14*Weights!$G$4</f>
        <v>27270.725087558509</v>
      </c>
    </row>
    <row r="14" spans="1:10" x14ac:dyDescent="0.3">
      <c r="A14" s="2">
        <f t="shared" si="1"/>
        <v>1990</v>
      </c>
      <c r="B14" s="2">
        <f t="shared" si="2"/>
        <v>1</v>
      </c>
      <c r="C14" s="4">
        <f>Hamilton!C15*Weights!$G$7+StCatharines!C15*Weights!$G$8</f>
        <v>69.287451669598696</v>
      </c>
      <c r="D14" s="4">
        <f>Hamilton!D15*Weights!$G$7+StCatharines!D15*Weights!$G$8</f>
        <v>275.19464907484337</v>
      </c>
      <c r="E14" s="4">
        <f>Hamilton!E15*Weights!$G$7+StCatharines!E15*Weights!$G$8</f>
        <v>15309.477797977957</v>
      </c>
      <c r="F14" s="4">
        <f>Hamilton!F15*Weights!$G$7+StCatharines!F15*Weights!$G$8</f>
        <v>4069.7769644146201</v>
      </c>
      <c r="G14" s="5">
        <f>Hamilton!G15*Weights!$G$3+StCatharines!G15*Weights!$G$4</f>
        <v>0.77600000000000002</v>
      </c>
      <c r="H14" s="4">
        <f>Hamilton!H15*Weights!$G$3+StCatharines!H15*Weights!$G$4</f>
        <v>522.67252172580686</v>
      </c>
      <c r="I14" s="4">
        <f>Hamilton!I15*Weights!$G$3+StCatharines!I15*Weights!$G$4</f>
        <v>21917.377278911856</v>
      </c>
      <c r="J14" s="4">
        <f>Hamilton!J15*Weights!$G$3+StCatharines!J15*Weights!$G$4</f>
        <v>28259.608185233337</v>
      </c>
    </row>
    <row r="15" spans="1:10" x14ac:dyDescent="0.3">
      <c r="A15" s="2">
        <f t="shared" si="1"/>
        <v>1990</v>
      </c>
      <c r="B15" s="2">
        <f t="shared" si="2"/>
        <v>2</v>
      </c>
      <c r="C15" s="4">
        <f>Hamilton!C16*Weights!$G$7+StCatharines!C16*Weights!$G$8</f>
        <v>65.526608665070981</v>
      </c>
      <c r="D15" s="4">
        <f>Hamilton!D16*Weights!$G$7+StCatharines!D16*Weights!$G$8</f>
        <v>273.53146365492535</v>
      </c>
      <c r="E15" s="4">
        <f>Hamilton!E16*Weights!$G$7+StCatharines!E16*Weights!$G$8</f>
        <v>15124.595036002864</v>
      </c>
      <c r="F15" s="4">
        <f>Hamilton!F16*Weights!$G$7+StCatharines!F16*Weights!$G$8</f>
        <v>4041.2979521597799</v>
      </c>
      <c r="G15" s="5">
        <f>Hamilton!G16*Weights!$G$3+StCatharines!G16*Weights!$G$4</f>
        <v>0.78266666699999998</v>
      </c>
      <c r="H15" s="4">
        <f>Hamilton!H16*Weights!$G$3+StCatharines!H16*Weights!$G$4</f>
        <v>524.19703581496697</v>
      </c>
      <c r="I15" s="4">
        <f>Hamilton!I16*Weights!$G$3+StCatharines!I16*Weights!$G$4</f>
        <v>21214.883596445001</v>
      </c>
      <c r="J15" s="4">
        <f>Hamilton!J16*Weights!$G$3+StCatharines!J16*Weights!$G$4</f>
        <v>28333.203352884873</v>
      </c>
    </row>
    <row r="16" spans="1:10" x14ac:dyDescent="0.3">
      <c r="A16" s="2">
        <f t="shared" si="1"/>
        <v>1990</v>
      </c>
      <c r="B16" s="2">
        <f t="shared" si="2"/>
        <v>3</v>
      </c>
      <c r="C16" s="4">
        <f>Hamilton!C17*Weights!$G$7+StCatharines!C17*Weights!$G$8</f>
        <v>63.185612714964478</v>
      </c>
      <c r="D16" s="4">
        <f>Hamilton!D17*Weights!$G$7+StCatharines!D17*Weights!$G$8</f>
        <v>273.02205475783535</v>
      </c>
      <c r="E16" s="4">
        <f>Hamilton!E17*Weights!$G$7+StCatharines!E17*Weights!$G$8</f>
        <v>14953.85014621186</v>
      </c>
      <c r="F16" s="4">
        <f>Hamilton!F17*Weights!$G$7+StCatharines!F17*Weights!$G$8</f>
        <v>3924.3748937244827</v>
      </c>
      <c r="G16" s="5">
        <f>Hamilton!G17*Weights!$G$3+StCatharines!G17*Weights!$G$4</f>
        <v>0.79033333299999997</v>
      </c>
      <c r="H16" s="4">
        <f>Hamilton!H17*Weights!$G$3+StCatharines!H17*Weights!$G$4</f>
        <v>525.53960226793833</v>
      </c>
      <c r="I16" s="4">
        <f>Hamilton!I17*Weights!$G$3+StCatharines!I17*Weights!$G$4</f>
        <v>21258.189183605562</v>
      </c>
      <c r="J16" s="4">
        <f>Hamilton!J17*Weights!$G$3+StCatharines!J17*Weights!$G$4</f>
        <v>28289.487033807196</v>
      </c>
    </row>
    <row r="17" spans="1:10" x14ac:dyDescent="0.3">
      <c r="A17" s="2">
        <f t="shared" si="1"/>
        <v>1990</v>
      </c>
      <c r="B17" s="2">
        <f t="shared" si="2"/>
        <v>4</v>
      </c>
      <c r="C17" s="4">
        <f>Hamilton!C18*Weights!$G$7+StCatharines!C18*Weights!$G$8</f>
        <v>61.929775399576371</v>
      </c>
      <c r="D17" s="4">
        <f>Hamilton!D18*Weights!$G$7+StCatharines!D18*Weights!$G$8</f>
        <v>265.74657042420068</v>
      </c>
      <c r="E17" s="4">
        <f>Hamilton!E18*Weights!$G$7+StCatharines!E18*Weights!$G$8</f>
        <v>14656.128776739177</v>
      </c>
      <c r="F17" s="4">
        <f>Hamilton!F18*Weights!$G$7+StCatharines!F18*Weights!$G$8</f>
        <v>3729.8174782523192</v>
      </c>
      <c r="G17" s="5">
        <f>Hamilton!G18*Weights!$G$3+StCatharines!G18*Weights!$G$4</f>
        <v>0.8</v>
      </c>
      <c r="H17" s="4">
        <f>Hamilton!H18*Weights!$G$3+StCatharines!H18*Weights!$G$4</f>
        <v>526.70022308472062</v>
      </c>
      <c r="I17" s="4">
        <f>Hamilton!I18*Weights!$G$3+StCatharines!I18*Weights!$G$4</f>
        <v>20392.857532187514</v>
      </c>
      <c r="J17" s="4">
        <f>Hamilton!J18*Weights!$G$3+StCatharines!J18*Weights!$G$4</f>
        <v>27830.057792776439</v>
      </c>
    </row>
    <row r="18" spans="1:10" x14ac:dyDescent="0.3">
      <c r="A18" s="2">
        <f t="shared" si="1"/>
        <v>1991</v>
      </c>
      <c r="B18" s="2">
        <f t="shared" si="2"/>
        <v>1</v>
      </c>
      <c r="C18" s="4">
        <f>Hamilton!C19*Weights!$G$7+StCatharines!C19*Weights!$G$8</f>
        <v>64.008371952524982</v>
      </c>
      <c r="D18" s="4">
        <f>Hamilton!D19*Weights!$G$7+StCatharines!D19*Weights!$G$8</f>
        <v>256.7605188604208</v>
      </c>
      <c r="E18" s="4">
        <f>Hamilton!E19*Weights!$G$7+StCatharines!E19*Weights!$G$8</f>
        <v>14345.915508071228</v>
      </c>
      <c r="F18" s="4">
        <f>Hamilton!F19*Weights!$G$7+StCatharines!F19*Weights!$G$8</f>
        <v>3490.3417393244981</v>
      </c>
      <c r="G18" s="5">
        <f>Hamilton!G19*Weights!$G$3+StCatharines!G19*Weights!$G$4</f>
        <v>0.81666666700000001</v>
      </c>
      <c r="H18" s="4">
        <f>Hamilton!H19*Weights!$G$3+StCatharines!H19*Weights!$G$4</f>
        <v>527.36620494969134</v>
      </c>
      <c r="I18" s="4">
        <f>Hamilton!I19*Weights!$G$3+StCatharines!I19*Weights!$G$4</f>
        <v>20089.599030538859</v>
      </c>
      <c r="J18" s="4">
        <f>Hamilton!J19*Weights!$G$3+StCatharines!J19*Weights!$G$4</f>
        <v>26883.519422837137</v>
      </c>
    </row>
    <row r="19" spans="1:10" x14ac:dyDescent="0.3">
      <c r="A19" s="2">
        <f t="shared" si="1"/>
        <v>1991</v>
      </c>
      <c r="B19" s="2">
        <f t="shared" si="2"/>
        <v>2</v>
      </c>
      <c r="C19" s="4">
        <f>Hamilton!C20*Weights!$G$7+StCatharines!C20*Weights!$G$8</f>
        <v>61.778123102363004</v>
      </c>
      <c r="D19" s="4">
        <f>Hamilton!D20*Weights!$G$7+StCatharines!D20*Weights!$G$8</f>
        <v>254.16823107150981</v>
      </c>
      <c r="E19" s="4">
        <f>Hamilton!E20*Weights!$G$7+StCatharines!E20*Weights!$G$8</f>
        <v>14502.306246691915</v>
      </c>
      <c r="F19" s="4">
        <f>Hamilton!F20*Weights!$G$7+StCatharines!F20*Weights!$G$8</f>
        <v>3525.7771164990718</v>
      </c>
      <c r="G19" s="5">
        <f>Hamilton!G20*Weights!$G$3+StCatharines!G20*Weights!$G$4</f>
        <v>0.82366666700000002</v>
      </c>
      <c r="H19" s="4">
        <f>Hamilton!H20*Weights!$G$3+StCatharines!H20*Weights!$G$4</f>
        <v>528.28800782883457</v>
      </c>
      <c r="I19" s="4">
        <f>Hamilton!I20*Weights!$G$3+StCatharines!I20*Weights!$G$4</f>
        <v>20594.028366664912</v>
      </c>
      <c r="J19" s="4">
        <f>Hamilton!J20*Weights!$G$3+StCatharines!J20*Weights!$G$4</f>
        <v>27228.047539050975</v>
      </c>
    </row>
    <row r="20" spans="1:10" x14ac:dyDescent="0.3">
      <c r="A20" s="2">
        <f t="shared" si="1"/>
        <v>1991</v>
      </c>
      <c r="B20" s="2">
        <f t="shared" si="2"/>
        <v>3</v>
      </c>
      <c r="C20" s="4">
        <f>Hamilton!C21*Weights!$G$7+StCatharines!C21*Weights!$G$8</f>
        <v>59.932206151852469</v>
      </c>
      <c r="D20" s="4">
        <f>Hamilton!D21*Weights!$G$7+StCatharines!D21*Weights!$G$8</f>
        <v>253.6929780376222</v>
      </c>
      <c r="E20" s="4">
        <f>Hamilton!E21*Weights!$G$7+StCatharines!E21*Weights!$G$8</f>
        <v>14579.121209228473</v>
      </c>
      <c r="F20" s="4">
        <f>Hamilton!F21*Weights!$G$7+StCatharines!F21*Weights!$G$8</f>
        <v>3555.4359918913642</v>
      </c>
      <c r="G20" s="5">
        <f>Hamilton!G21*Weights!$G$3+StCatharines!G21*Weights!$G$4</f>
        <v>0.82933333300000012</v>
      </c>
      <c r="H20" s="4">
        <f>Hamilton!H21*Weights!$G$3+StCatharines!H21*Weights!$G$4</f>
        <v>529.15294105904491</v>
      </c>
      <c r="I20" s="4">
        <f>Hamilton!I21*Weights!$G$3+StCatharines!I21*Weights!$G$4</f>
        <v>20813.518119909124</v>
      </c>
      <c r="J20" s="4">
        <f>Hamilton!J21*Weights!$G$3+StCatharines!J21*Weights!$G$4</f>
        <v>27427.390593314511</v>
      </c>
    </row>
    <row r="21" spans="1:10" x14ac:dyDescent="0.3">
      <c r="A21" s="2">
        <f t="shared" si="1"/>
        <v>1991</v>
      </c>
      <c r="B21" s="2">
        <f t="shared" si="2"/>
        <v>4</v>
      </c>
      <c r="C21" s="4">
        <f>Hamilton!C22*Weights!$G$7+StCatharines!C22*Weights!$G$8</f>
        <v>58.499898163220585</v>
      </c>
      <c r="D21" s="4">
        <f>Hamilton!D22*Weights!$G$7+StCatharines!D22*Weights!$G$8</f>
        <v>252.20020019845262</v>
      </c>
      <c r="E21" s="4">
        <f>Hamilton!E22*Weights!$G$7+StCatharines!E22*Weights!$G$8</f>
        <v>14509.375169557708</v>
      </c>
      <c r="F21" s="4">
        <f>Hamilton!F22*Weights!$G$7+StCatharines!F22*Weights!$G$8</f>
        <v>3469.458261639214</v>
      </c>
      <c r="G21" s="5">
        <f>Hamilton!G22*Weights!$G$3+StCatharines!G22*Weights!$G$4</f>
        <v>0.82533333299999989</v>
      </c>
      <c r="H21" s="4">
        <f>Hamilton!H22*Weights!$G$3+StCatharines!H22*Weights!$G$4</f>
        <v>529.96100398780493</v>
      </c>
      <c r="I21" s="4">
        <f>Hamilton!I22*Weights!$G$3+StCatharines!I22*Weights!$G$4</f>
        <v>21012.806205041808</v>
      </c>
      <c r="J21" s="4">
        <f>Hamilton!J22*Weights!$G$3+StCatharines!J22*Weights!$G$4</f>
        <v>27636.050766935936</v>
      </c>
    </row>
    <row r="22" spans="1:10" x14ac:dyDescent="0.3">
      <c r="A22" s="2">
        <f t="shared" si="1"/>
        <v>1992</v>
      </c>
      <c r="B22" s="2">
        <f t="shared" si="2"/>
        <v>1</v>
      </c>
      <c r="C22" s="4">
        <f>Hamilton!C23*Weights!$G$7+StCatharines!C23*Weights!$G$8</f>
        <v>57.571784368370508</v>
      </c>
      <c r="D22" s="4">
        <f>Hamilton!D23*Weights!$G$7+StCatharines!D23*Weights!$G$8</f>
        <v>251.7603135558561</v>
      </c>
      <c r="E22" s="4">
        <f>Hamilton!E23*Weights!$G$7+StCatharines!E23*Weights!$G$8</f>
        <v>14451.918060267362</v>
      </c>
      <c r="F22" s="4">
        <f>Hamilton!F23*Weights!$G$7+StCatharines!F23*Weights!$G$8</f>
        <v>3467.0964454207369</v>
      </c>
      <c r="G22" s="5">
        <f>Hamilton!G23*Weights!$G$3+StCatharines!G23*Weights!$G$4</f>
        <v>0.82666666700000002</v>
      </c>
      <c r="H22" s="4">
        <f>Hamilton!H23*Weights!$G$3+StCatharines!H23*Weights!$G$4</f>
        <v>530.80316346759946</v>
      </c>
      <c r="I22" s="4">
        <f>Hamilton!I23*Weights!$G$3+StCatharines!I23*Weights!$G$4</f>
        <v>21742.707956981249</v>
      </c>
      <c r="J22" s="4">
        <f>Hamilton!J23*Weights!$G$3+StCatharines!J23*Weights!$G$4</f>
        <v>27745.304466284877</v>
      </c>
    </row>
    <row r="23" spans="1:10" x14ac:dyDescent="0.3">
      <c r="A23" s="2">
        <f t="shared" si="1"/>
        <v>1992</v>
      </c>
      <c r="B23" s="2">
        <f t="shared" si="2"/>
        <v>2</v>
      </c>
      <c r="C23" s="4">
        <f>Hamilton!C24*Weights!$G$7+StCatharines!C24*Weights!$G$8</f>
        <v>54.247005503624109</v>
      </c>
      <c r="D23" s="4">
        <f>Hamilton!D24*Weights!$G$7+StCatharines!D24*Weights!$G$8</f>
        <v>248.8067260554887</v>
      </c>
      <c r="E23" s="4">
        <f>Hamilton!E24*Weights!$G$7+StCatharines!E24*Weights!$G$8</f>
        <v>14543.45422633761</v>
      </c>
      <c r="F23" s="4">
        <f>Hamilton!F24*Weights!$G$7+StCatharines!F24*Weights!$G$8</f>
        <v>3552.1372826698635</v>
      </c>
      <c r="G23" s="5">
        <f>Hamilton!G24*Weights!$G$3+StCatharines!G24*Weights!$G$4</f>
        <v>0.83099999999999996</v>
      </c>
      <c r="H23" s="4">
        <f>Hamilton!H24*Weights!$G$3+StCatharines!H24*Weights!$G$4</f>
        <v>531.46109983548604</v>
      </c>
      <c r="I23" s="4">
        <f>Hamilton!I24*Weights!$G$3+StCatharines!I24*Weights!$G$4</f>
        <v>21418.97411033326</v>
      </c>
      <c r="J23" s="4">
        <f>Hamilton!J24*Weights!$G$3+StCatharines!J24*Weights!$G$4</f>
        <v>27870.219124381074</v>
      </c>
    </row>
    <row r="24" spans="1:10" x14ac:dyDescent="0.3">
      <c r="A24" s="2">
        <f t="shared" si="1"/>
        <v>1992</v>
      </c>
      <c r="B24" s="2">
        <f t="shared" si="2"/>
        <v>3</v>
      </c>
      <c r="C24" s="4">
        <f>Hamilton!C25*Weights!$G$7+StCatharines!C25*Weights!$G$8</f>
        <v>51.447378077514976</v>
      </c>
      <c r="D24" s="4">
        <f>Hamilton!D25*Weights!$G$7+StCatharines!D25*Weights!$G$8</f>
        <v>245.95502051539538</v>
      </c>
      <c r="E24" s="4">
        <f>Hamilton!E25*Weights!$G$7+StCatharines!E25*Weights!$G$8</f>
        <v>14513.530492008851</v>
      </c>
      <c r="F24" s="4">
        <f>Hamilton!F25*Weights!$G$7+StCatharines!F25*Weights!$G$8</f>
        <v>3483.2772079533706</v>
      </c>
      <c r="G24" s="5">
        <f>Hamilton!G25*Weights!$G$3+StCatharines!G25*Weights!$G$4</f>
        <v>0.83433333300000001</v>
      </c>
      <c r="H24" s="4">
        <f>Hamilton!H25*Weights!$G$3+StCatharines!H25*Weights!$G$4</f>
        <v>532.02577894394926</v>
      </c>
      <c r="I24" s="4">
        <f>Hamilton!I25*Weights!$G$3+StCatharines!I25*Weights!$G$4</f>
        <v>20795.504055276506</v>
      </c>
      <c r="J24" s="4">
        <f>Hamilton!J25*Weights!$G$3+StCatharines!J25*Weights!$G$4</f>
        <v>27719.208370640965</v>
      </c>
    </row>
    <row r="25" spans="1:10" x14ac:dyDescent="0.3">
      <c r="A25" s="2">
        <f t="shared" si="1"/>
        <v>1992</v>
      </c>
      <c r="B25" s="2">
        <f t="shared" si="2"/>
        <v>4</v>
      </c>
      <c r="C25" s="4">
        <f>Hamilton!C26*Weights!$G$7+StCatharines!C26*Weights!$G$8</f>
        <v>47.064320853651708</v>
      </c>
      <c r="D25" s="4">
        <f>Hamilton!D26*Weights!$G$7+StCatharines!D26*Weights!$G$8</f>
        <v>235.80159976416527</v>
      </c>
      <c r="E25" s="4">
        <f>Hamilton!E26*Weights!$G$7+StCatharines!E26*Weights!$G$8</f>
        <v>14563.012668418569</v>
      </c>
      <c r="F25" s="4">
        <f>Hamilton!F26*Weights!$G$7+StCatharines!F26*Weights!$G$8</f>
        <v>3520.6438003500234</v>
      </c>
      <c r="G25" s="5">
        <f>Hamilton!G26*Weights!$G$3+StCatharines!G26*Weights!$G$4</f>
        <v>0.83666666700000003</v>
      </c>
      <c r="H25" s="4">
        <f>Hamilton!H26*Weights!$G$3+StCatharines!H26*Weights!$G$4</f>
        <v>532.49720144550633</v>
      </c>
      <c r="I25" s="4">
        <f>Hamilton!I26*Weights!$G$3+StCatharines!I26*Weights!$G$4</f>
        <v>20105.050309739479</v>
      </c>
      <c r="J25" s="4">
        <f>Hamilton!J26*Weights!$G$3+StCatharines!J26*Weights!$G$4</f>
        <v>27695.604281106789</v>
      </c>
    </row>
    <row r="26" spans="1:10" x14ac:dyDescent="0.3">
      <c r="A26" s="2">
        <f t="shared" si="1"/>
        <v>1993</v>
      </c>
      <c r="B26" s="2">
        <f t="shared" si="2"/>
        <v>1</v>
      </c>
      <c r="C26" s="4">
        <f>Hamilton!C27*Weights!$G$7+StCatharines!C27*Weights!$G$8</f>
        <v>50.5315080252184</v>
      </c>
      <c r="D26" s="4">
        <f>Hamilton!D27*Weights!$G$7+StCatharines!D27*Weights!$G$8</f>
        <v>235.60110443298953</v>
      </c>
      <c r="E26" s="4">
        <f>Hamilton!E27*Weights!$G$7+StCatharines!E27*Weights!$G$8</f>
        <v>14607.280713682951</v>
      </c>
      <c r="F26" s="4">
        <f>Hamilton!F27*Weights!$G$7+StCatharines!F27*Weights!$G$8</f>
        <v>3609.9455552873578</v>
      </c>
      <c r="G26" s="5">
        <f>Hamilton!G27*Weights!$G$3+StCatharines!G27*Weights!$G$4</f>
        <v>0.84299999999999997</v>
      </c>
      <c r="H26" s="4">
        <f>Hamilton!H27*Weights!$G$3+StCatharines!H27*Weights!$G$4</f>
        <v>532.37359962764583</v>
      </c>
      <c r="I26" s="4">
        <f>Hamilton!I27*Weights!$G$3+StCatharines!I27*Weights!$G$4</f>
        <v>20565.817324294014</v>
      </c>
      <c r="J26" s="4">
        <f>Hamilton!J27*Weights!$G$3+StCatharines!J27*Weights!$G$4</f>
        <v>27311.615565411448</v>
      </c>
    </row>
    <row r="27" spans="1:10" x14ac:dyDescent="0.3">
      <c r="A27" s="2">
        <f t="shared" si="1"/>
        <v>1993</v>
      </c>
      <c r="B27" s="2">
        <f t="shared" si="2"/>
        <v>2</v>
      </c>
      <c r="C27" s="4">
        <f>Hamilton!C28*Weights!$G$7+StCatharines!C28*Weights!$G$8</f>
        <v>50.56620541973961</v>
      </c>
      <c r="D27" s="4">
        <f>Hamilton!D28*Weights!$G$7+StCatharines!D28*Weights!$G$8</f>
        <v>236.92427859957516</v>
      </c>
      <c r="E27" s="4">
        <f>Hamilton!E28*Weights!$G$7+StCatharines!E28*Weights!$G$8</f>
        <v>14603.815649859464</v>
      </c>
      <c r="F27" s="4">
        <f>Hamilton!F28*Weights!$G$7+StCatharines!F28*Weights!$G$8</f>
        <v>3593.2645219849055</v>
      </c>
      <c r="G27" s="5">
        <f>Hamilton!G28*Weights!$G$3+StCatharines!G28*Weights!$G$4</f>
        <v>0.84433333300000002</v>
      </c>
      <c r="H27" s="4">
        <f>Hamilton!H28*Weights!$G$3+StCatharines!H28*Weights!$G$4</f>
        <v>532.85921624284356</v>
      </c>
      <c r="I27" s="4">
        <f>Hamilton!I28*Weights!$G$3+StCatharines!I28*Weights!$G$4</f>
        <v>20840.287012823133</v>
      </c>
      <c r="J27" s="4">
        <f>Hamilton!J28*Weights!$G$3+StCatharines!J28*Weights!$G$4</f>
        <v>27134.540649315837</v>
      </c>
    </row>
    <row r="28" spans="1:10" x14ac:dyDescent="0.3">
      <c r="A28" s="2">
        <f t="shared" si="1"/>
        <v>1993</v>
      </c>
      <c r="B28" s="2">
        <f t="shared" si="2"/>
        <v>3</v>
      </c>
      <c r="C28" s="4">
        <f>Hamilton!C29*Weights!$G$7+StCatharines!C29*Weights!$G$8</f>
        <v>48.087666722410056</v>
      </c>
      <c r="D28" s="4">
        <f>Hamilton!D29*Weights!$G$7+StCatharines!D29*Weights!$G$8</f>
        <v>236.02677891378957</v>
      </c>
      <c r="E28" s="4">
        <f>Hamilton!E29*Weights!$G$7+StCatharines!E29*Weights!$G$8</f>
        <v>14643.72047918771</v>
      </c>
      <c r="F28" s="4">
        <f>Hamilton!F29*Weights!$G$7+StCatharines!F29*Weights!$G$8</f>
        <v>3602.0046032792334</v>
      </c>
      <c r="G28" s="5">
        <f>Hamilton!G29*Weights!$G$3+StCatharines!G29*Weights!$G$4</f>
        <v>0.84833333300000002</v>
      </c>
      <c r="H28" s="4">
        <f>Hamilton!H29*Weights!$G$3+StCatharines!H29*Weights!$G$4</f>
        <v>533.4522828836225</v>
      </c>
      <c r="I28" s="4">
        <f>Hamilton!I29*Weights!$G$3+StCatharines!I29*Weights!$G$4</f>
        <v>20418.212548800493</v>
      </c>
      <c r="J28" s="4">
        <f>Hamilton!J29*Weights!$G$3+StCatharines!J29*Weights!$G$4</f>
        <v>26941.467069653467</v>
      </c>
    </row>
    <row r="29" spans="1:10" x14ac:dyDescent="0.3">
      <c r="A29" s="2">
        <f t="shared" si="1"/>
        <v>1993</v>
      </c>
      <c r="B29" s="2">
        <f t="shared" si="2"/>
        <v>4</v>
      </c>
      <c r="C29" s="4">
        <f>Hamilton!C30*Weights!$G$7+StCatharines!C30*Weights!$G$8</f>
        <v>47.24750037341154</v>
      </c>
      <c r="D29" s="4">
        <f>Hamilton!D30*Weights!$G$7+StCatharines!D30*Weights!$G$8</f>
        <v>246.5657280156685</v>
      </c>
      <c r="E29" s="4">
        <f>Hamilton!E30*Weights!$G$7+StCatharines!E30*Weights!$G$8</f>
        <v>14667.832007943693</v>
      </c>
      <c r="F29" s="4">
        <f>Hamilton!F30*Weights!$G$7+StCatharines!F30*Weights!$G$8</f>
        <v>3576.683814053174</v>
      </c>
      <c r="G29" s="5">
        <f>Hamilton!G30*Weights!$G$3+StCatharines!G30*Weights!$G$4</f>
        <v>0.85233333300000003</v>
      </c>
      <c r="H29" s="4">
        <f>Hamilton!H30*Weights!$G$3+StCatharines!H30*Weights!$G$4</f>
        <v>534.15280024494814</v>
      </c>
      <c r="I29" s="4">
        <f>Hamilton!I30*Weights!$G$3+StCatharines!I30*Weights!$G$4</f>
        <v>20148.315152885618</v>
      </c>
      <c r="J29" s="4">
        <f>Hamilton!J30*Weights!$G$3+StCatharines!J30*Weights!$G$4</f>
        <v>26705.240105846569</v>
      </c>
    </row>
    <row r="30" spans="1:10" x14ac:dyDescent="0.3">
      <c r="A30" s="2">
        <f t="shared" si="1"/>
        <v>1994</v>
      </c>
      <c r="B30" s="2">
        <f t="shared" si="2"/>
        <v>1</v>
      </c>
      <c r="C30" s="4">
        <f>Hamilton!C31*Weights!$G$7+StCatharines!C31*Weights!$G$8</f>
        <v>48.124219496125413</v>
      </c>
      <c r="D30" s="4">
        <f>Hamilton!D31*Weights!$G$7+StCatharines!D31*Weights!$G$8</f>
        <v>254.94670441011434</v>
      </c>
      <c r="E30" s="4">
        <f>Hamilton!E31*Weights!$G$7+StCatharines!E31*Weights!$G$8</f>
        <v>14825.215474894876</v>
      </c>
      <c r="F30" s="4">
        <f>Hamilton!F31*Weights!$G$7+StCatharines!F31*Weights!$G$8</f>
        <v>3610.3773284825802</v>
      </c>
      <c r="G30" s="5">
        <f>Hamilton!G31*Weights!$G$3+StCatharines!G31*Weights!$G$4</f>
        <v>0.84666666700000004</v>
      </c>
      <c r="H30" s="4">
        <f>Hamilton!H31*Weights!$G$3+StCatharines!H31*Weights!$G$4</f>
        <v>535.05240890591915</v>
      </c>
      <c r="I30" s="4">
        <f>Hamilton!I31*Weights!$G$3+StCatharines!I31*Weights!$G$4</f>
        <v>20279.143763815249</v>
      </c>
      <c r="J30" s="4">
        <f>Hamilton!J31*Weights!$G$3+StCatharines!J31*Weights!$G$4</f>
        <v>26894.047636871721</v>
      </c>
    </row>
    <row r="31" spans="1:10" x14ac:dyDescent="0.3">
      <c r="A31" s="2">
        <f t="shared" si="1"/>
        <v>1994</v>
      </c>
      <c r="B31" s="2">
        <f t="shared" si="2"/>
        <v>2</v>
      </c>
      <c r="C31" s="4">
        <f>Hamilton!C32*Weights!$G$7+StCatharines!C32*Weights!$G$8</f>
        <v>52.731308697025412</v>
      </c>
      <c r="D31" s="4">
        <f>Hamilton!D32*Weights!$G$7+StCatharines!D32*Weights!$G$8</f>
        <v>250.46114095495352</v>
      </c>
      <c r="E31" s="4">
        <f>Hamilton!E32*Weights!$G$7+StCatharines!E32*Weights!$G$8</f>
        <v>15205.631112974703</v>
      </c>
      <c r="F31" s="4">
        <f>Hamilton!F32*Weights!$G$7+StCatharines!F32*Weights!$G$8</f>
        <v>3784.8694192693033</v>
      </c>
      <c r="G31" s="5">
        <f>Hamilton!G32*Weights!$G$3+StCatharines!G32*Weights!$G$4</f>
        <v>0.84366666700000004</v>
      </c>
      <c r="H31" s="4">
        <f>Hamilton!H32*Weights!$G$3+StCatharines!H32*Weights!$G$4</f>
        <v>535.9311703918022</v>
      </c>
      <c r="I31" s="4">
        <f>Hamilton!I32*Weights!$G$3+StCatharines!I32*Weights!$G$4</f>
        <v>20680.972015479561</v>
      </c>
      <c r="J31" s="4">
        <f>Hamilton!J32*Weights!$G$3+StCatharines!J32*Weights!$G$4</f>
        <v>27545.52400827266</v>
      </c>
    </row>
    <row r="32" spans="1:10" x14ac:dyDescent="0.3">
      <c r="A32" s="2">
        <f t="shared" si="1"/>
        <v>1994</v>
      </c>
      <c r="B32" s="2">
        <f t="shared" si="2"/>
        <v>3</v>
      </c>
      <c r="C32" s="4">
        <f>Hamilton!C33*Weights!$G$7+StCatharines!C33*Weights!$G$8</f>
        <v>54.445598678791569</v>
      </c>
      <c r="D32" s="4">
        <f>Hamilton!D33*Weights!$G$7+StCatharines!D33*Weights!$G$8</f>
        <v>249.52705241458671</v>
      </c>
      <c r="E32" s="4">
        <f>Hamilton!E33*Weights!$G$7+StCatharines!E33*Weights!$G$8</f>
        <v>15404.383819623143</v>
      </c>
      <c r="F32" s="4">
        <f>Hamilton!F33*Weights!$G$7+StCatharines!F33*Weights!$G$8</f>
        <v>3865.747053415178</v>
      </c>
      <c r="G32" s="5">
        <f>Hamilton!G33*Weights!$G$3+StCatharines!G33*Weights!$G$4</f>
        <v>0.84800000000000009</v>
      </c>
      <c r="H32" s="4">
        <f>Hamilton!H33*Weights!$G$3+StCatharines!H33*Weights!$G$4</f>
        <v>536.88072601911006</v>
      </c>
      <c r="I32" s="4">
        <f>Hamilton!I33*Weights!$G$3+StCatharines!I33*Weights!$G$4</f>
        <v>20787.929937453449</v>
      </c>
      <c r="J32" s="4">
        <f>Hamilton!J33*Weights!$G$3+StCatharines!J33*Weights!$G$4</f>
        <v>27670.935114248699</v>
      </c>
    </row>
    <row r="33" spans="1:10" x14ac:dyDescent="0.3">
      <c r="A33" s="2">
        <f t="shared" si="1"/>
        <v>1994</v>
      </c>
      <c r="B33" s="2">
        <f t="shared" si="2"/>
        <v>4</v>
      </c>
      <c r="C33" s="4">
        <f>Hamilton!C34*Weights!$G$7+StCatharines!C34*Weights!$G$8</f>
        <v>53.025722230482884</v>
      </c>
      <c r="D33" s="4">
        <f>Hamilton!D34*Weights!$G$7+StCatharines!D34*Weights!$G$8</f>
        <v>250.47492257753129</v>
      </c>
      <c r="E33" s="4">
        <f>Hamilton!E34*Weights!$G$7+StCatharines!E34*Weights!$G$8</f>
        <v>15654.184401018239</v>
      </c>
      <c r="F33" s="4">
        <f>Hamilton!F34*Weights!$G$7+StCatharines!F34*Weights!$G$8</f>
        <v>4020.5322788752524</v>
      </c>
      <c r="G33" s="5">
        <f>Hamilton!G34*Weights!$G$3+StCatharines!G34*Weights!$G$4</f>
        <v>0.85133333300000014</v>
      </c>
      <c r="H33" s="4">
        <f>Hamilton!H34*Weights!$G$3+StCatharines!H34*Weights!$G$4</f>
        <v>537.90107509287691</v>
      </c>
      <c r="I33" s="4">
        <f>Hamilton!I34*Weights!$G$3+StCatharines!I34*Weights!$G$4</f>
        <v>21111.250210410006</v>
      </c>
      <c r="J33" s="4">
        <f>Hamilton!J34*Weights!$G$3+StCatharines!J34*Weights!$G$4</f>
        <v>27953.588372437283</v>
      </c>
    </row>
    <row r="34" spans="1:10" x14ac:dyDescent="0.3">
      <c r="A34" s="2">
        <f t="shared" si="1"/>
        <v>1995</v>
      </c>
      <c r="B34" s="2">
        <f t="shared" si="2"/>
        <v>1</v>
      </c>
      <c r="C34" s="4">
        <f>Hamilton!C35*Weights!$G$7+StCatharines!C35*Weights!$G$8</f>
        <v>50.048465048376123</v>
      </c>
      <c r="D34" s="4">
        <f>Hamilton!D35*Weights!$G$7+StCatharines!D35*Weights!$G$8</f>
        <v>253.02843909229728</v>
      </c>
      <c r="E34" s="4">
        <f>Hamilton!E35*Weights!$G$7+StCatharines!E35*Weights!$G$8</f>
        <v>15867.244033257242</v>
      </c>
      <c r="F34" s="4">
        <f>Hamilton!F35*Weights!$G$7+StCatharines!F35*Weights!$G$8</f>
        <v>4128.0392355634494</v>
      </c>
      <c r="G34" s="5">
        <f>Hamilton!G35*Weights!$G$3+StCatharines!G35*Weights!$G$4</f>
        <v>0.86266666700000005</v>
      </c>
      <c r="H34" s="4">
        <f>Hamilton!H35*Weights!$G$3+StCatharines!H35*Weights!$G$4</f>
        <v>539.03507759918659</v>
      </c>
      <c r="I34" s="4">
        <f>Hamilton!I35*Weights!$G$3+StCatharines!I35*Weights!$G$4</f>
        <v>21068.212432386463</v>
      </c>
      <c r="J34" s="4">
        <f>Hamilton!J35*Weights!$G$3+StCatharines!J35*Weights!$G$4</f>
        <v>28024.150785844442</v>
      </c>
    </row>
    <row r="35" spans="1:10" x14ac:dyDescent="0.3">
      <c r="A35" s="2">
        <f t="shared" si="1"/>
        <v>1995</v>
      </c>
      <c r="B35" s="2">
        <f t="shared" si="2"/>
        <v>2</v>
      </c>
      <c r="C35" s="4">
        <f>Hamilton!C36*Weights!$G$7+StCatharines!C36*Weights!$G$8</f>
        <v>50.842132394448342</v>
      </c>
      <c r="D35" s="4">
        <f>Hamilton!D36*Weights!$G$7+StCatharines!D36*Weights!$G$8</f>
        <v>257.10066416774782</v>
      </c>
      <c r="E35" s="4">
        <f>Hamilton!E36*Weights!$G$7+StCatharines!E36*Weights!$G$8</f>
        <v>15764.605028988834</v>
      </c>
      <c r="F35" s="4">
        <f>Hamilton!F36*Weights!$G$7+StCatharines!F36*Weights!$G$8</f>
        <v>3995.0524074939995</v>
      </c>
      <c r="G35" s="5">
        <f>Hamilton!G36*Weights!$G$3+StCatharines!G36*Weights!$G$4</f>
        <v>0.86866666699999995</v>
      </c>
      <c r="H35" s="4">
        <f>Hamilton!H36*Weights!$G$3+StCatharines!H36*Weights!$G$4</f>
        <v>540.17987077143789</v>
      </c>
      <c r="I35" s="4">
        <f>Hamilton!I36*Weights!$G$3+StCatharines!I36*Weights!$G$4</f>
        <v>20749.526835483499</v>
      </c>
      <c r="J35" s="4">
        <f>Hamilton!J36*Weights!$G$3+StCatharines!J36*Weights!$G$4</f>
        <v>27654.898596161489</v>
      </c>
    </row>
    <row r="36" spans="1:10" x14ac:dyDescent="0.3">
      <c r="A36" s="2">
        <f t="shared" si="1"/>
        <v>1995</v>
      </c>
      <c r="B36" s="2">
        <f t="shared" si="2"/>
        <v>3</v>
      </c>
      <c r="C36" s="4">
        <f>Hamilton!C37*Weights!$G$7+StCatharines!C37*Weights!$G$8</f>
        <v>51.63874590370483</v>
      </c>
      <c r="D36" s="4">
        <f>Hamilton!D37*Weights!$G$7+StCatharines!D37*Weights!$G$8</f>
        <v>254.29399165906545</v>
      </c>
      <c r="E36" s="4">
        <f>Hamilton!E37*Weights!$G$7+StCatharines!E37*Weights!$G$8</f>
        <v>15808.667934250041</v>
      </c>
      <c r="F36" s="4">
        <f>Hamilton!F37*Weights!$G$7+StCatharines!F37*Weights!$G$8</f>
        <v>4005.8475513698886</v>
      </c>
      <c r="G36" s="5">
        <f>Hamilton!G37*Weights!$G$3+StCatharines!G37*Weights!$G$4</f>
        <v>0.871</v>
      </c>
      <c r="H36" s="4">
        <f>Hamilton!H37*Weights!$G$3+StCatharines!H37*Weights!$G$4</f>
        <v>541.37831363816349</v>
      </c>
      <c r="I36" s="4">
        <f>Hamilton!I37*Weights!$G$3+StCatharines!I37*Weights!$G$4</f>
        <v>20628.256367209844</v>
      </c>
      <c r="J36" s="4">
        <f>Hamilton!J37*Weights!$G$3+StCatharines!J37*Weights!$G$4</f>
        <v>27678.243599014873</v>
      </c>
    </row>
    <row r="37" spans="1:10" x14ac:dyDescent="0.3">
      <c r="A37" s="2">
        <f t="shared" si="1"/>
        <v>1995</v>
      </c>
      <c r="B37" s="2">
        <f t="shared" si="2"/>
        <v>4</v>
      </c>
      <c r="C37" s="4">
        <f>Hamilton!C38*Weights!$G$7+StCatharines!C38*Weights!$G$8</f>
        <v>55.800678057818743</v>
      </c>
      <c r="D37" s="4">
        <f>Hamilton!D38*Weights!$G$7+StCatharines!D38*Weights!$G$8</f>
        <v>255.13601461688904</v>
      </c>
      <c r="E37" s="4">
        <f>Hamilton!E38*Weights!$G$7+StCatharines!E38*Weights!$G$8</f>
        <v>15779.42887058708</v>
      </c>
      <c r="F37" s="4">
        <f>Hamilton!F38*Weights!$G$7+StCatharines!F38*Weights!$G$8</f>
        <v>3990.7763575906856</v>
      </c>
      <c r="G37" s="5">
        <f>Hamilton!G38*Weights!$G$3+StCatharines!G38*Weights!$G$4</f>
        <v>0.871</v>
      </c>
      <c r="H37" s="4">
        <f>Hamilton!H38*Weights!$G$3+StCatharines!H38*Weights!$G$4</f>
        <v>542.63040680943152</v>
      </c>
      <c r="I37" s="4">
        <f>Hamilton!I38*Weights!$G$3+StCatharines!I38*Weights!$G$4</f>
        <v>20713.00128343024</v>
      </c>
      <c r="J37" s="4">
        <f>Hamilton!J38*Weights!$G$3+StCatharines!J38*Weights!$G$4</f>
        <v>27659.749563048434</v>
      </c>
    </row>
    <row r="38" spans="1:10" x14ac:dyDescent="0.3">
      <c r="A38" s="2">
        <f t="shared" si="1"/>
        <v>1996</v>
      </c>
      <c r="B38" s="2">
        <f t="shared" si="2"/>
        <v>1</v>
      </c>
      <c r="C38" s="4">
        <f>Hamilton!C39*Weights!$G$7+StCatharines!C39*Weights!$G$8</f>
        <v>53.747487362360815</v>
      </c>
      <c r="D38" s="4">
        <f>Hamilton!D39*Weights!$G$7+StCatharines!D39*Weights!$G$8</f>
        <v>255.81180909716895</v>
      </c>
      <c r="E38" s="4">
        <f>Hamilton!E39*Weights!$G$7+StCatharines!E39*Weights!$G$8</f>
        <v>15708.153973238301</v>
      </c>
      <c r="F38" s="4">
        <f>Hamilton!F39*Weights!$G$7+StCatharines!F39*Weights!$G$8</f>
        <v>3933.6714552593157</v>
      </c>
      <c r="G38" s="5">
        <f>Hamilton!G39*Weights!$G$3+StCatharines!G39*Weights!$G$4</f>
        <v>0.87433333300000005</v>
      </c>
      <c r="H38" s="4">
        <f>Hamilton!H39*Weights!$G$3+StCatharines!H39*Weights!$G$4</f>
        <v>543.9012840276713</v>
      </c>
      <c r="I38" s="4">
        <f>Hamilton!I39*Weights!$G$3+StCatharines!I39*Weights!$G$4</f>
        <v>20509.997763934618</v>
      </c>
      <c r="J38" s="4">
        <f>Hamilton!J39*Weights!$G$3+StCatharines!J39*Weights!$G$4</f>
        <v>27557.020782323307</v>
      </c>
    </row>
    <row r="39" spans="1:10" x14ac:dyDescent="0.3">
      <c r="A39" s="2">
        <f t="shared" si="1"/>
        <v>1996</v>
      </c>
      <c r="B39" s="2">
        <f t="shared" si="2"/>
        <v>2</v>
      </c>
      <c r="C39" s="4">
        <f>Hamilton!C40*Weights!$G$7+StCatharines!C40*Weights!$G$8</f>
        <v>55.306020276641803</v>
      </c>
      <c r="D39" s="4">
        <f>Hamilton!D40*Weights!$G$7+StCatharines!D40*Weights!$G$8</f>
        <v>252.80027747817837</v>
      </c>
      <c r="E39" s="4">
        <f>Hamilton!E40*Weights!$G$7+StCatharines!E40*Weights!$G$8</f>
        <v>15794.196672631102</v>
      </c>
      <c r="F39" s="4">
        <f>Hamilton!F40*Weights!$G$7+StCatharines!F40*Weights!$G$8</f>
        <v>4007.2557119861358</v>
      </c>
      <c r="G39" s="5">
        <f>Hamilton!G40*Weights!$G$3+StCatharines!G40*Weights!$G$4</f>
        <v>0.88</v>
      </c>
      <c r="H39" s="4">
        <f>Hamilton!H40*Weights!$G$3+StCatharines!H40*Weights!$G$4</f>
        <v>545.27462391796405</v>
      </c>
      <c r="I39" s="4">
        <f>Hamilton!I40*Weights!$G$3+StCatharines!I40*Weights!$G$4</f>
        <v>20349.126854273516</v>
      </c>
      <c r="J39" s="4">
        <f>Hamilton!J40*Weights!$G$3+StCatharines!J40*Weights!$G$4</f>
        <v>27543.246010537845</v>
      </c>
    </row>
    <row r="40" spans="1:10" x14ac:dyDescent="0.3">
      <c r="A40" s="2">
        <f t="shared" si="1"/>
        <v>1996</v>
      </c>
      <c r="B40" s="2">
        <f t="shared" si="2"/>
        <v>3</v>
      </c>
      <c r="C40" s="4">
        <f>Hamilton!C41*Weights!$G$7+StCatharines!C41*Weights!$G$8</f>
        <v>54.288702546204803</v>
      </c>
      <c r="D40" s="4">
        <f>Hamilton!D41*Weights!$G$7+StCatharines!D41*Weights!$G$8</f>
        <v>253.58435063177282</v>
      </c>
      <c r="E40" s="4">
        <f>Hamilton!E41*Weights!$G$7+StCatharines!E41*Weights!$G$8</f>
        <v>15945.648813911024</v>
      </c>
      <c r="F40" s="4">
        <f>Hamilton!F41*Weights!$G$7+StCatharines!F41*Weights!$G$8</f>
        <v>4013.1572111951918</v>
      </c>
      <c r="G40" s="5">
        <f>Hamilton!G41*Weights!$G$3+StCatharines!G41*Weights!$G$4</f>
        <v>0.88166666699999996</v>
      </c>
      <c r="H40" s="4">
        <f>Hamilton!H41*Weights!$G$3+StCatharines!H41*Weights!$G$4</f>
        <v>546.71556048532443</v>
      </c>
      <c r="I40" s="4">
        <f>Hamilton!I41*Weights!$G$3+StCatharines!I41*Weights!$G$4</f>
        <v>20514.755807802612</v>
      </c>
      <c r="J40" s="4">
        <f>Hamilton!J41*Weights!$G$3+StCatharines!J41*Weights!$G$4</f>
        <v>27747.188879158159</v>
      </c>
    </row>
    <row r="41" spans="1:10" x14ac:dyDescent="0.3">
      <c r="A41" s="2">
        <f t="shared" si="1"/>
        <v>1996</v>
      </c>
      <c r="B41" s="2">
        <f t="shared" si="2"/>
        <v>4</v>
      </c>
      <c r="C41" s="4">
        <f>Hamilton!C42*Weights!$G$7+StCatharines!C42*Weights!$G$8</f>
        <v>51.09363441428021</v>
      </c>
      <c r="D41" s="4">
        <f>Hamilton!D42*Weights!$G$7+StCatharines!D42*Weights!$G$8</f>
        <v>256.37326843428417</v>
      </c>
      <c r="E41" s="4">
        <f>Hamilton!E42*Weights!$G$7+StCatharines!E42*Weights!$G$8</f>
        <v>16022.177262257328</v>
      </c>
      <c r="F41" s="4">
        <f>Hamilton!F42*Weights!$G$7+StCatharines!F42*Weights!$G$8</f>
        <v>3934.7204908165122</v>
      </c>
      <c r="G41" s="5">
        <f>Hamilton!G42*Weights!$G$3+StCatharines!G42*Weights!$G$4</f>
        <v>0.89</v>
      </c>
      <c r="H41" s="4">
        <f>Hamilton!H42*Weights!$G$3+StCatharines!H42*Weights!$G$4</f>
        <v>548.22409311968374</v>
      </c>
      <c r="I41" s="4">
        <f>Hamilton!I42*Weights!$G$3+StCatharines!I42*Weights!$G$4</f>
        <v>20464.785189377788</v>
      </c>
      <c r="J41" s="4">
        <f>Hamilton!J42*Weights!$G$3+StCatharines!J42*Weights!$G$4</f>
        <v>27590.053448835111</v>
      </c>
    </row>
    <row r="42" spans="1:10" x14ac:dyDescent="0.3">
      <c r="A42" s="2">
        <f t="shared" si="1"/>
        <v>1997</v>
      </c>
      <c r="B42" s="2">
        <f t="shared" si="2"/>
        <v>1</v>
      </c>
      <c r="C42" s="4">
        <f>Hamilton!C43*Weights!$G$7+StCatharines!C43*Weights!$G$8</f>
        <v>51.391739529482045</v>
      </c>
      <c r="D42" s="4">
        <f>Hamilton!D43*Weights!$G$7+StCatharines!D43*Weights!$G$8</f>
        <v>251.91397481563325</v>
      </c>
      <c r="E42" s="4">
        <f>Hamilton!E43*Weights!$G$7+StCatharines!E43*Weights!$G$8</f>
        <v>16086.726686987724</v>
      </c>
      <c r="F42" s="4">
        <f>Hamilton!F43*Weights!$G$7+StCatharines!F43*Weights!$G$8</f>
        <v>3848.3763338402773</v>
      </c>
      <c r="G42" s="5">
        <f>Hamilton!G43*Weights!$G$3+StCatharines!G43*Weights!$G$4</f>
        <v>0.89500000000000002</v>
      </c>
      <c r="H42" s="4">
        <f>Hamilton!H43*Weights!$G$3+StCatharines!H43*Weights!$G$4</f>
        <v>550.08206990305689</v>
      </c>
      <c r="I42" s="4">
        <f>Hamilton!I43*Weights!$G$3+StCatharines!I43*Weights!$G$4</f>
        <v>20393.110755376903</v>
      </c>
      <c r="J42" s="4">
        <f>Hamilton!J43*Weights!$G$3+StCatharines!J43*Weights!$G$4</f>
        <v>27444.183710872872</v>
      </c>
    </row>
    <row r="43" spans="1:10" x14ac:dyDescent="0.3">
      <c r="A43" s="2">
        <f t="shared" si="1"/>
        <v>1997</v>
      </c>
      <c r="B43" s="2">
        <f t="shared" si="2"/>
        <v>2</v>
      </c>
      <c r="C43" s="4">
        <f>Hamilton!C44*Weights!$G$7+StCatharines!C44*Weights!$G$8</f>
        <v>53.489978297507399</v>
      </c>
      <c r="D43" s="4">
        <f>Hamilton!D44*Weights!$G$7+StCatharines!D44*Weights!$G$8</f>
        <v>256.82930537690095</v>
      </c>
      <c r="E43" s="4">
        <f>Hamilton!E44*Weights!$G$7+StCatharines!E44*Weights!$G$8</f>
        <v>16301.348776388368</v>
      </c>
      <c r="F43" s="4">
        <f>Hamilton!F44*Weights!$G$7+StCatharines!F44*Weights!$G$8</f>
        <v>3897.3639134077921</v>
      </c>
      <c r="G43" s="5">
        <f>Hamilton!G44*Weights!$G$3+StCatharines!G44*Weights!$G$4</f>
        <v>0.89766666699999997</v>
      </c>
      <c r="H43" s="4">
        <f>Hamilton!H44*Weights!$G$3+StCatharines!H44*Weights!$G$4</f>
        <v>551.61305767572514</v>
      </c>
      <c r="I43" s="4">
        <f>Hamilton!I44*Weights!$G$3+StCatharines!I44*Weights!$G$4</f>
        <v>20465.885371444958</v>
      </c>
      <c r="J43" s="4">
        <f>Hamilton!J44*Weights!$G$3+StCatharines!J44*Weights!$G$4</f>
        <v>27669.558281805366</v>
      </c>
    </row>
    <row r="44" spans="1:10" x14ac:dyDescent="0.3">
      <c r="A44" s="2">
        <f t="shared" si="1"/>
        <v>1997</v>
      </c>
      <c r="B44" s="2">
        <f t="shared" si="2"/>
        <v>3</v>
      </c>
      <c r="C44" s="4">
        <f>Hamilton!C45*Weights!$G$7+StCatharines!C45*Weights!$G$8</f>
        <v>54.962905826658442</v>
      </c>
      <c r="D44" s="4">
        <f>Hamilton!D45*Weights!$G$7+StCatharines!D45*Weights!$G$8</f>
        <v>264.09760117909673</v>
      </c>
      <c r="E44" s="4">
        <f>Hamilton!E45*Weights!$G$7+StCatharines!E45*Weights!$G$8</f>
        <v>16599.878518344678</v>
      </c>
      <c r="F44" s="4">
        <f>Hamilton!F45*Weights!$G$7+StCatharines!F45*Weights!$G$8</f>
        <v>3971.311748763711</v>
      </c>
      <c r="G44" s="5">
        <f>Hamilton!G45*Weights!$G$3+StCatharines!G45*Weights!$G$4</f>
        <v>0.9</v>
      </c>
      <c r="H44" s="4">
        <f>Hamilton!H45*Weights!$G$3+StCatharines!H45*Weights!$G$4</f>
        <v>553.0989029096346</v>
      </c>
      <c r="I44" s="4">
        <f>Hamilton!I45*Weights!$G$3+StCatharines!I45*Weights!$G$4</f>
        <v>20711.207526808153</v>
      </c>
      <c r="J44" s="4">
        <f>Hamilton!J45*Weights!$G$3+StCatharines!J45*Weights!$G$4</f>
        <v>28029.539059222014</v>
      </c>
    </row>
    <row r="45" spans="1:10" x14ac:dyDescent="0.3">
      <c r="A45" s="2">
        <f t="shared" si="1"/>
        <v>1997</v>
      </c>
      <c r="B45" s="2">
        <f t="shared" si="2"/>
        <v>4</v>
      </c>
      <c r="C45" s="4">
        <f>Hamilton!C46*Weights!$G$7+StCatharines!C46*Weights!$G$8</f>
        <v>55.468991159038758</v>
      </c>
      <c r="D45" s="4">
        <f>Hamilton!D46*Weights!$G$7+StCatharines!D46*Weights!$G$8</f>
        <v>264.46770928354317</v>
      </c>
      <c r="E45" s="4">
        <f>Hamilton!E46*Weights!$G$7+StCatharines!E46*Weights!$G$8</f>
        <v>16697.35547949656</v>
      </c>
      <c r="F45" s="4">
        <f>Hamilton!F46*Weights!$G$7+StCatharines!F46*Weights!$G$8</f>
        <v>3985.6487961652151</v>
      </c>
      <c r="G45" s="5">
        <f>Hamilton!G46*Weights!$G$3+StCatharines!G46*Weights!$G$4</f>
        <v>0.89966666699999998</v>
      </c>
      <c r="H45" s="4">
        <f>Hamilton!H46*Weights!$G$3+StCatharines!H46*Weights!$G$4</f>
        <v>554.53960560478504</v>
      </c>
      <c r="I45" s="4">
        <f>Hamilton!I46*Weights!$G$3+StCatharines!I46*Weights!$G$4</f>
        <v>20717.946388384233</v>
      </c>
      <c r="J45" s="4">
        <f>Hamilton!J46*Weights!$G$3+StCatharines!J46*Weights!$G$4</f>
        <v>28142.897346555314</v>
      </c>
    </row>
    <row r="46" spans="1:10" x14ac:dyDescent="0.3">
      <c r="A46" s="2">
        <f t="shared" si="1"/>
        <v>1998</v>
      </c>
      <c r="B46" s="2">
        <f t="shared" si="2"/>
        <v>1</v>
      </c>
      <c r="C46" s="4">
        <f>Hamilton!C47*Weights!$G$7+StCatharines!C47*Weights!$G$8</f>
        <v>53.198672864559974</v>
      </c>
      <c r="D46" s="4">
        <f>Hamilton!D47*Weights!$G$7+StCatharines!D47*Weights!$G$8</f>
        <v>266.48028856050661</v>
      </c>
      <c r="E46" s="4">
        <f>Hamilton!E47*Weights!$G$7+StCatharines!E47*Weights!$G$8</f>
        <v>16970.423434321514</v>
      </c>
      <c r="F46" s="4">
        <f>Hamilton!F47*Weights!$G$7+StCatharines!F47*Weights!$G$8</f>
        <v>4117.4564418876234</v>
      </c>
      <c r="G46" s="5">
        <f>Hamilton!G47*Weights!$G$3+StCatharines!G47*Weights!$G$4</f>
        <v>0.90433333299999996</v>
      </c>
      <c r="H46" s="4">
        <f>Hamilton!H47*Weights!$G$3+StCatharines!H47*Weights!$G$4</f>
        <v>555.85399929386836</v>
      </c>
      <c r="I46" s="4">
        <f>Hamilton!I47*Weights!$G$3+StCatharines!I47*Weights!$G$4</f>
        <v>21065.594041367403</v>
      </c>
      <c r="J46" s="4">
        <f>Hamilton!J47*Weights!$G$3+StCatharines!J47*Weights!$G$4</f>
        <v>28500.4350026846</v>
      </c>
    </row>
    <row r="47" spans="1:10" x14ac:dyDescent="0.3">
      <c r="A47" s="2">
        <f t="shared" si="1"/>
        <v>1998</v>
      </c>
      <c r="B47" s="2">
        <f t="shared" si="2"/>
        <v>2</v>
      </c>
      <c r="C47" s="4">
        <f>Hamilton!C48*Weights!$G$7+StCatharines!C48*Weights!$G$8</f>
        <v>53.003771289786386</v>
      </c>
      <c r="D47" s="4">
        <f>Hamilton!D48*Weights!$G$7+StCatharines!D48*Weights!$G$8</f>
        <v>268.19467406290499</v>
      </c>
      <c r="E47" s="4">
        <f>Hamilton!E48*Weights!$G$7+StCatharines!E48*Weights!$G$8</f>
        <v>17056.541290405443</v>
      </c>
      <c r="F47" s="4">
        <f>Hamilton!F48*Weights!$G$7+StCatharines!F48*Weights!$G$8</f>
        <v>4096.6846277488785</v>
      </c>
      <c r="G47" s="5">
        <f>Hamilton!G48*Weights!$G$3+StCatharines!G48*Weights!$G$4</f>
        <v>0.90500000000000003</v>
      </c>
      <c r="H47" s="4">
        <f>Hamilton!H48*Weights!$G$3+StCatharines!H48*Weights!$G$4</f>
        <v>557.23688461194843</v>
      </c>
      <c r="I47" s="4">
        <f>Hamilton!I48*Weights!$G$3+StCatharines!I48*Weights!$G$4</f>
        <v>21012.771250918304</v>
      </c>
      <c r="J47" s="4">
        <f>Hamilton!J48*Weights!$G$3+StCatharines!J48*Weights!$G$4</f>
        <v>28513.243908065589</v>
      </c>
    </row>
    <row r="48" spans="1:10" x14ac:dyDescent="0.3">
      <c r="A48" s="2">
        <f t="shared" si="1"/>
        <v>1998</v>
      </c>
      <c r="B48" s="2">
        <f t="shared" si="2"/>
        <v>3</v>
      </c>
      <c r="C48" s="4">
        <f>Hamilton!C49*Weights!$G$7+StCatharines!C49*Weights!$G$8</f>
        <v>54.935480560190165</v>
      </c>
      <c r="D48" s="4">
        <f>Hamilton!D49*Weights!$G$7+StCatharines!D49*Weights!$G$8</f>
        <v>273.45398839060243</v>
      </c>
      <c r="E48" s="4">
        <f>Hamilton!E49*Weights!$G$7+StCatharines!E49*Weights!$G$8</f>
        <v>17098.255277973327</v>
      </c>
      <c r="F48" s="4">
        <f>Hamilton!F49*Weights!$G$7+StCatharines!F49*Weights!$G$8</f>
        <v>4051.4844072475562</v>
      </c>
      <c r="G48" s="5">
        <f>Hamilton!G49*Weights!$G$3+StCatharines!G49*Weights!$G$4</f>
        <v>0.90700000000000003</v>
      </c>
      <c r="H48" s="4">
        <f>Hamilton!H49*Weights!$G$3+StCatharines!H49*Weights!$G$4</f>
        <v>558.60709509171716</v>
      </c>
      <c r="I48" s="4">
        <f>Hamilton!I49*Weights!$G$3+StCatharines!I49*Weights!$G$4</f>
        <v>20907.367121218471</v>
      </c>
      <c r="J48" s="4">
        <f>Hamilton!J49*Weights!$G$3+StCatharines!J49*Weights!$G$4</f>
        <v>28368.804542591432</v>
      </c>
    </row>
    <row r="49" spans="1:10" x14ac:dyDescent="0.3">
      <c r="A49" s="2">
        <f t="shared" si="1"/>
        <v>1998</v>
      </c>
      <c r="B49" s="2">
        <f t="shared" si="2"/>
        <v>4</v>
      </c>
      <c r="C49" s="4">
        <f>Hamilton!C50*Weights!$G$7+StCatharines!C50*Weights!$G$8</f>
        <v>56.26344042517178</v>
      </c>
      <c r="D49" s="4">
        <f>Hamilton!D50*Weights!$G$7+StCatharines!D50*Weights!$G$8</f>
        <v>271.32593547995236</v>
      </c>
      <c r="E49" s="4">
        <f>Hamilton!E50*Weights!$G$7+StCatharines!E50*Weights!$G$8</f>
        <v>17450.466838251046</v>
      </c>
      <c r="F49" s="4">
        <f>Hamilton!F50*Weights!$G$7+StCatharines!F50*Weights!$G$8</f>
        <v>4230.3044183932152</v>
      </c>
      <c r="G49" s="5">
        <f>Hamilton!G50*Weights!$G$3+StCatharines!G50*Weights!$G$4</f>
        <v>0.90933333299999997</v>
      </c>
      <c r="H49" s="4">
        <f>Hamilton!H50*Weights!$G$3+StCatharines!H50*Weights!$G$4</f>
        <v>559.96463073317432</v>
      </c>
      <c r="I49" s="4">
        <f>Hamilton!I50*Weights!$G$3+StCatharines!I50*Weights!$G$4</f>
        <v>21189.490074047128</v>
      </c>
      <c r="J49" s="4">
        <f>Hamilton!J50*Weights!$G$3+StCatharines!J50*Weights!$G$4</f>
        <v>28670.713841443448</v>
      </c>
    </row>
    <row r="50" spans="1:10" x14ac:dyDescent="0.3">
      <c r="A50" s="2">
        <f t="shared" si="1"/>
        <v>1999</v>
      </c>
      <c r="B50" s="2">
        <f t="shared" si="2"/>
        <v>1</v>
      </c>
      <c r="C50" s="4">
        <f>Hamilton!C51*Weights!$G$7+StCatharines!C51*Weights!$G$8</f>
        <v>59.295744967901065</v>
      </c>
      <c r="D50" s="4">
        <f>Hamilton!D51*Weights!$G$7+StCatharines!D51*Weights!$G$8</f>
        <v>268.92789953457111</v>
      </c>
      <c r="E50" s="4">
        <f>Hamilton!E51*Weights!$G$7+StCatharines!E51*Weights!$G$8</f>
        <v>17881.818237795829</v>
      </c>
      <c r="F50" s="4">
        <f>Hamilton!F51*Weights!$G$7+StCatharines!F51*Weights!$G$8</f>
        <v>4265.0737161405459</v>
      </c>
      <c r="G50" s="5">
        <f>Hamilton!G51*Weights!$G$3+StCatharines!G51*Weights!$G$4</f>
        <v>0.91233333299999997</v>
      </c>
      <c r="H50" s="4">
        <f>Hamilton!H51*Weights!$G$3+StCatharines!H51*Weights!$G$4</f>
        <v>561.05216415133157</v>
      </c>
      <c r="I50" s="4">
        <f>Hamilton!I51*Weights!$G$3+StCatharines!I51*Weights!$G$4</f>
        <v>21202.557110287933</v>
      </c>
      <c r="J50" s="4">
        <f>Hamilton!J51*Weights!$G$3+StCatharines!J51*Weights!$G$4</f>
        <v>28762.203597807566</v>
      </c>
    </row>
    <row r="51" spans="1:10" x14ac:dyDescent="0.3">
      <c r="A51" s="2">
        <f t="shared" si="1"/>
        <v>1999</v>
      </c>
      <c r="B51" s="2">
        <f t="shared" si="2"/>
        <v>2</v>
      </c>
      <c r="C51" s="4">
        <f>Hamilton!C52*Weights!$G$7+StCatharines!C52*Weights!$G$8</f>
        <v>54.748179136722925</v>
      </c>
      <c r="D51" s="4">
        <f>Hamilton!D52*Weights!$G$7+StCatharines!D52*Weights!$G$8</f>
        <v>270.0287175716864</v>
      </c>
      <c r="E51" s="4">
        <f>Hamilton!E52*Weights!$G$7+StCatharines!E52*Weights!$G$8</f>
        <v>18175.934262357325</v>
      </c>
      <c r="F51" s="4">
        <f>Hamilton!F52*Weights!$G$7+StCatharines!F52*Weights!$G$8</f>
        <v>4324.7105975742998</v>
      </c>
      <c r="G51" s="5">
        <f>Hamilton!G52*Weights!$G$3+StCatharines!G52*Weights!$G$4</f>
        <v>0.92266666699999988</v>
      </c>
      <c r="H51" s="4">
        <f>Hamilton!H52*Weights!$G$3+StCatharines!H52*Weights!$G$4</f>
        <v>562.48727981764387</v>
      </c>
      <c r="I51" s="4">
        <f>Hamilton!I52*Weights!$G$3+StCatharines!I52*Weights!$G$4</f>
        <v>21208.637481639918</v>
      </c>
      <c r="J51" s="4">
        <f>Hamilton!J52*Weights!$G$3+StCatharines!J52*Weights!$G$4</f>
        <v>28716.810617623974</v>
      </c>
    </row>
    <row r="52" spans="1:10" x14ac:dyDescent="0.3">
      <c r="A52" s="2">
        <f t="shared" si="1"/>
        <v>1999</v>
      </c>
      <c r="B52" s="2">
        <f t="shared" si="2"/>
        <v>3</v>
      </c>
      <c r="C52" s="4">
        <f>Hamilton!C53*Weights!$G$7+StCatharines!C53*Weights!$G$8</f>
        <v>54.52677835450654</v>
      </c>
      <c r="D52" s="4">
        <f>Hamilton!D53*Weights!$G$7+StCatharines!D53*Weights!$G$8</f>
        <v>265.7675169482431</v>
      </c>
      <c r="E52" s="4">
        <f>Hamilton!E53*Weights!$G$7+StCatharines!E53*Weights!$G$8</f>
        <v>18506.47741525657</v>
      </c>
      <c r="F52" s="4">
        <f>Hamilton!F53*Weights!$G$7+StCatharines!F53*Weights!$G$8</f>
        <v>4461.4552239703698</v>
      </c>
      <c r="G52" s="5">
        <f>Hamilton!G53*Weights!$G$3+StCatharines!G53*Weights!$G$4</f>
        <v>0.92866666699999989</v>
      </c>
      <c r="H52" s="4">
        <f>Hamilton!H53*Weights!$G$3+StCatharines!H53*Weights!$G$4</f>
        <v>564.01265069460578</v>
      </c>
      <c r="I52" s="4">
        <f>Hamilton!I53*Weights!$G$3+StCatharines!I53*Weights!$G$4</f>
        <v>21310.276870043839</v>
      </c>
      <c r="J52" s="4">
        <f>Hamilton!J53*Weights!$G$3+StCatharines!J53*Weights!$G$4</f>
        <v>28917.20639827376</v>
      </c>
    </row>
    <row r="53" spans="1:10" x14ac:dyDescent="0.3">
      <c r="A53" s="2">
        <f t="shared" si="1"/>
        <v>1999</v>
      </c>
      <c r="B53" s="2">
        <f t="shared" si="2"/>
        <v>4</v>
      </c>
      <c r="C53" s="4">
        <f>Hamilton!C54*Weights!$G$7+StCatharines!C54*Weights!$G$8</f>
        <v>57.500401241799032</v>
      </c>
      <c r="D53" s="4">
        <f>Hamilton!D54*Weights!$G$7+StCatharines!D54*Weights!$G$8</f>
        <v>272.47643146132361</v>
      </c>
      <c r="E53" s="4">
        <f>Hamilton!E54*Weights!$G$7+StCatharines!E54*Weights!$G$8</f>
        <v>18848.67627817157</v>
      </c>
      <c r="F53" s="4">
        <f>Hamilton!F54*Weights!$G$7+StCatharines!F54*Weights!$G$8</f>
        <v>4545.4701482216933</v>
      </c>
      <c r="G53" s="5">
        <f>Hamilton!G54*Weights!$G$3+StCatharines!G54*Weights!$G$4</f>
        <v>0.93233333299999999</v>
      </c>
      <c r="H53" s="4">
        <f>Hamilton!H54*Weights!$G$3+StCatharines!H54*Weights!$G$4</f>
        <v>565.62827678221709</v>
      </c>
      <c r="I53" s="4">
        <f>Hamilton!I54*Weights!$G$3+StCatharines!I54*Weights!$G$4</f>
        <v>21538.042154005991</v>
      </c>
      <c r="J53" s="4">
        <f>Hamilton!J54*Weights!$G$3+StCatharines!J54*Weights!$G$4</f>
        <v>29258.234610577023</v>
      </c>
    </row>
    <row r="54" spans="1:10" x14ac:dyDescent="0.3">
      <c r="A54" s="2">
        <f t="shared" si="1"/>
        <v>2000</v>
      </c>
      <c r="B54" s="2">
        <f t="shared" si="2"/>
        <v>1</v>
      </c>
      <c r="C54" s="4">
        <f>Hamilton!C55*Weights!$G$7+StCatharines!C55*Weights!$G$8</f>
        <v>57.494525677503574</v>
      </c>
      <c r="D54" s="4">
        <f>Hamilton!D55*Weights!$G$7+StCatharines!D55*Weights!$G$8</f>
        <v>281.48569786096124</v>
      </c>
      <c r="E54" s="4">
        <f>Hamilton!E55*Weights!$G$7+StCatharines!E55*Weights!$G$8</f>
        <v>19120.07724730231</v>
      </c>
      <c r="F54" s="4">
        <f>Hamilton!F55*Weights!$G$7+StCatharines!F55*Weights!$G$8</f>
        <v>4639.7869676995524</v>
      </c>
      <c r="G54" s="5">
        <f>Hamilton!G55*Weights!$G$3+StCatharines!G55*Weights!$G$4</f>
        <v>0.93933333299999999</v>
      </c>
      <c r="H54" s="4">
        <f>Hamilton!H55*Weights!$G$3+StCatharines!H55*Weights!$G$4</f>
        <v>567.18397400036133</v>
      </c>
      <c r="I54" s="4">
        <f>Hamilton!I55*Weights!$G$3+StCatharines!I55*Weights!$G$4</f>
        <v>21752.520524310356</v>
      </c>
      <c r="J54" s="4">
        <f>Hamilton!J55*Weights!$G$3+StCatharines!J55*Weights!$G$4</f>
        <v>29531.919759474258</v>
      </c>
    </row>
    <row r="55" spans="1:10" x14ac:dyDescent="0.3">
      <c r="A55" s="2">
        <f t="shared" si="1"/>
        <v>2000</v>
      </c>
      <c r="B55" s="2">
        <f t="shared" si="2"/>
        <v>2</v>
      </c>
      <c r="C55" s="4">
        <f>Hamilton!C56*Weights!$G$7+StCatharines!C56*Weights!$G$8</f>
        <v>56.659694018266379</v>
      </c>
      <c r="D55" s="4">
        <f>Hamilton!D56*Weights!$G$7+StCatharines!D56*Weights!$G$8</f>
        <v>287.41549833792857</v>
      </c>
      <c r="E55" s="4">
        <f>Hamilton!E56*Weights!$G$7+StCatharines!E56*Weights!$G$8</f>
        <v>19243.245928948421</v>
      </c>
      <c r="F55" s="4">
        <f>Hamilton!F56*Weights!$G$7+StCatharines!F56*Weights!$G$8</f>
        <v>4684.8853196859345</v>
      </c>
      <c r="G55" s="5">
        <f>Hamilton!G56*Weights!$G$3+StCatharines!G56*Weights!$G$4</f>
        <v>0.94699999999999995</v>
      </c>
      <c r="H55" s="4">
        <f>Hamilton!H56*Weights!$G$3+StCatharines!H56*Weights!$G$4</f>
        <v>569.04018461239411</v>
      </c>
      <c r="I55" s="4">
        <f>Hamilton!I56*Weights!$G$3+StCatharines!I56*Weights!$G$4</f>
        <v>21785.340726739516</v>
      </c>
      <c r="J55" s="4">
        <f>Hamilton!J56*Weights!$G$3+StCatharines!J56*Weights!$G$4</f>
        <v>29492.542947824149</v>
      </c>
    </row>
    <row r="56" spans="1:10" x14ac:dyDescent="0.3">
      <c r="A56" s="2">
        <f t="shared" si="1"/>
        <v>2000</v>
      </c>
      <c r="B56" s="2">
        <f t="shared" si="2"/>
        <v>3</v>
      </c>
      <c r="C56" s="4">
        <f>Hamilton!C57*Weights!$G$7+StCatharines!C57*Weights!$G$8</f>
        <v>53.34151184101114</v>
      </c>
      <c r="D56" s="4">
        <f>Hamilton!D57*Weights!$G$7+StCatharines!D57*Weights!$G$8</f>
        <v>287.84336106825168</v>
      </c>
      <c r="E56" s="4">
        <f>Hamilton!E57*Weights!$G$7+StCatharines!E57*Weights!$G$8</f>
        <v>19546.352483273615</v>
      </c>
      <c r="F56" s="4">
        <f>Hamilton!F57*Weights!$G$7+StCatharines!F57*Weights!$G$8</f>
        <v>4759.4373360416503</v>
      </c>
      <c r="G56" s="5">
        <f>Hamilton!G57*Weights!$G$3+StCatharines!G57*Weights!$G$4</f>
        <v>0.95499999999999996</v>
      </c>
      <c r="H56" s="4">
        <f>Hamilton!H57*Weights!$G$3+StCatharines!H57*Weights!$G$4</f>
        <v>571.04672458064692</v>
      </c>
      <c r="I56" s="4">
        <f>Hamilton!I57*Weights!$G$3+StCatharines!I57*Weights!$G$4</f>
        <v>22027.440057078791</v>
      </c>
      <c r="J56" s="4">
        <f>Hamilton!J57*Weights!$G$3+StCatharines!J57*Weights!$G$4</f>
        <v>29742.254576945208</v>
      </c>
    </row>
    <row r="57" spans="1:10" x14ac:dyDescent="0.3">
      <c r="A57" s="2">
        <f t="shared" si="1"/>
        <v>2000</v>
      </c>
      <c r="B57" s="2">
        <f t="shared" si="2"/>
        <v>4</v>
      </c>
      <c r="C57" s="4">
        <f>Hamilton!C58*Weights!$G$7+StCatharines!C58*Weights!$G$8</f>
        <v>57.662924354471841</v>
      </c>
      <c r="D57" s="4">
        <f>Hamilton!D58*Weights!$G$7+StCatharines!D58*Weights!$G$8</f>
        <v>290.22452415540653</v>
      </c>
      <c r="E57" s="4">
        <f>Hamilton!E58*Weights!$G$7+StCatharines!E58*Weights!$G$8</f>
        <v>19569.410334452776</v>
      </c>
      <c r="F57" s="4">
        <f>Hamilton!F58*Weights!$G$7+StCatharines!F58*Weights!$G$8</f>
        <v>4737.1030661637988</v>
      </c>
      <c r="G57" s="5">
        <f>Hamilton!G58*Weights!$G$3+StCatharines!G58*Weights!$G$4</f>
        <v>0.96333333300000001</v>
      </c>
      <c r="H57" s="4">
        <f>Hamilton!H58*Weights!$G$3+StCatharines!H58*Weights!$G$4</f>
        <v>573.20359390511999</v>
      </c>
      <c r="I57" s="4">
        <f>Hamilton!I58*Weights!$G$3+StCatharines!I58*Weights!$G$4</f>
        <v>22166.26970363388</v>
      </c>
      <c r="J57" s="4">
        <f>Hamilton!J58*Weights!$G$3+StCatharines!J58*Weights!$G$4</f>
        <v>29585.204274963311</v>
      </c>
    </row>
    <row r="58" spans="1:10" x14ac:dyDescent="0.3">
      <c r="A58" s="2">
        <f t="shared" si="1"/>
        <v>2001</v>
      </c>
      <c r="B58" s="2">
        <f t="shared" si="2"/>
        <v>1</v>
      </c>
      <c r="C58" s="4">
        <f>Hamilton!C59*Weights!$G$7+StCatharines!C59*Weights!$G$8</f>
        <v>61.462310952102975</v>
      </c>
      <c r="D58" s="4">
        <f>Hamilton!D59*Weights!$G$7+StCatharines!D59*Weights!$G$8</f>
        <v>294.87782480108376</v>
      </c>
      <c r="E58" s="4">
        <f>Hamilton!E59*Weights!$G$7+StCatharines!E59*Weights!$G$8</f>
        <v>19482.060136571999</v>
      </c>
      <c r="F58" s="4">
        <f>Hamilton!F59*Weights!$G$7+StCatharines!F59*Weights!$G$8</f>
        <v>4540.0765808420729</v>
      </c>
      <c r="G58" s="5">
        <f>Hamilton!G59*Weights!$G$3+StCatharines!G59*Weights!$G$4</f>
        <v>0.97099999999999986</v>
      </c>
      <c r="H58" s="4">
        <f>Hamilton!H59*Weights!$G$3+StCatharines!H59*Weights!$G$4</f>
        <v>576.16520044576725</v>
      </c>
      <c r="I58" s="4">
        <f>Hamilton!I59*Weights!$G$3+StCatharines!I59*Weights!$G$4</f>
        <v>21962.206895807114</v>
      </c>
      <c r="J58" s="4">
        <f>Hamilton!J59*Weights!$G$3+StCatharines!J59*Weights!$G$4</f>
        <v>29485.460015340876</v>
      </c>
    </row>
    <row r="59" spans="1:10" x14ac:dyDescent="0.3">
      <c r="A59" s="2">
        <f t="shared" si="1"/>
        <v>2001</v>
      </c>
      <c r="B59" s="2">
        <f t="shared" si="2"/>
        <v>2</v>
      </c>
      <c r="C59" s="4">
        <f>Hamilton!C60*Weights!$G$7+StCatharines!C60*Weights!$G$8</f>
        <v>59.762710048265703</v>
      </c>
      <c r="D59" s="4">
        <f>Hamilton!D60*Weights!$G$7+StCatharines!D60*Weights!$G$8</f>
        <v>289.50168835405441</v>
      </c>
      <c r="E59" s="4">
        <f>Hamilton!E60*Weights!$G$7+StCatharines!E60*Weights!$G$8</f>
        <v>19502.851934054139</v>
      </c>
      <c r="F59" s="4">
        <f>Hamilton!F60*Weights!$G$7+StCatharines!F60*Weights!$G$8</f>
        <v>4504.4453549718837</v>
      </c>
      <c r="G59" s="5">
        <f>Hamilton!G60*Weights!$G$3+StCatharines!G60*Weights!$G$4</f>
        <v>0.98499999999999988</v>
      </c>
      <c r="H59" s="4">
        <f>Hamilton!H60*Weights!$G$3+StCatharines!H60*Weights!$G$4</f>
        <v>578.36096497423694</v>
      </c>
      <c r="I59" s="4">
        <f>Hamilton!I60*Weights!$G$3+StCatharines!I60*Weights!$G$4</f>
        <v>21530.827557310629</v>
      </c>
      <c r="J59" s="4">
        <f>Hamilton!J60*Weights!$G$3+StCatharines!J60*Weights!$G$4</f>
        <v>29132.024008964199</v>
      </c>
    </row>
    <row r="60" spans="1:10" x14ac:dyDescent="0.3">
      <c r="A60" s="2">
        <f t="shared" si="1"/>
        <v>2001</v>
      </c>
      <c r="B60" s="2">
        <f t="shared" si="2"/>
        <v>3</v>
      </c>
      <c r="C60" s="4">
        <f>Hamilton!C61*Weights!$G$7+StCatharines!C61*Weights!$G$8</f>
        <v>58.969149313116972</v>
      </c>
      <c r="D60" s="4">
        <f>Hamilton!D61*Weights!$G$7+StCatharines!D61*Weights!$G$8</f>
        <v>288.29376398135253</v>
      </c>
      <c r="E60" s="4">
        <f>Hamilton!E61*Weights!$G$7+StCatharines!E61*Weights!$G$8</f>
        <v>19465.735752041368</v>
      </c>
      <c r="F60" s="4">
        <f>Hamilton!F61*Weights!$G$7+StCatharines!F61*Weights!$G$8</f>
        <v>4373.0344229438688</v>
      </c>
      <c r="G60" s="5">
        <f>Hamilton!G61*Weights!$G$3+StCatharines!G61*Weights!$G$4</f>
        <v>0.98566666700000005</v>
      </c>
      <c r="H60" s="4">
        <f>Hamilton!H61*Weights!$G$3+StCatharines!H61*Weights!$G$4</f>
        <v>580.44529504544835</v>
      </c>
      <c r="I60" s="4">
        <f>Hamilton!I61*Weights!$G$3+StCatharines!I61*Weights!$G$4</f>
        <v>21387.678295706392</v>
      </c>
      <c r="J60" s="4">
        <f>Hamilton!J61*Weights!$G$3+StCatharines!J61*Weights!$G$4</f>
        <v>29046.83068842865</v>
      </c>
    </row>
    <row r="61" spans="1:10" x14ac:dyDescent="0.3">
      <c r="A61" s="2">
        <f t="shared" si="1"/>
        <v>2001</v>
      </c>
      <c r="B61" s="2">
        <f t="shared" si="2"/>
        <v>4</v>
      </c>
      <c r="C61" s="4">
        <f>Hamilton!C62*Weights!$G$7+StCatharines!C62*Weights!$G$8</f>
        <v>56.8765055745097</v>
      </c>
      <c r="D61" s="4">
        <f>Hamilton!D62*Weights!$G$7+StCatharines!D62*Weights!$G$8</f>
        <v>280.32234442698604</v>
      </c>
      <c r="E61" s="4">
        <f>Hamilton!E62*Weights!$G$7+StCatharines!E62*Weights!$G$8</f>
        <v>19510.519291938585</v>
      </c>
      <c r="F61" s="4">
        <f>Hamilton!F62*Weights!$G$7+StCatharines!F62*Weights!$G$8</f>
        <v>4288.036174676743</v>
      </c>
      <c r="G61" s="5">
        <f>Hamilton!G62*Weights!$G$3+StCatharines!G62*Weights!$G$4</f>
        <v>0.97933333300000003</v>
      </c>
      <c r="H61" s="4">
        <f>Hamilton!H62*Weights!$G$3+StCatharines!H62*Weights!$G$4</f>
        <v>582.41819065940194</v>
      </c>
      <c r="I61" s="4">
        <f>Hamilton!I62*Weights!$G$3+StCatharines!I62*Weights!$G$4</f>
        <v>21474.461334880045</v>
      </c>
      <c r="J61" s="4">
        <f>Hamilton!J62*Weights!$G$3+StCatharines!J62*Weights!$G$4</f>
        <v>29257.865583455405</v>
      </c>
    </row>
    <row r="62" spans="1:10" x14ac:dyDescent="0.3">
      <c r="A62" s="2">
        <f t="shared" si="1"/>
        <v>2002</v>
      </c>
      <c r="B62" s="2">
        <f t="shared" si="2"/>
        <v>1</v>
      </c>
      <c r="C62" s="4">
        <f>Hamilton!C63*Weights!$G$7+StCatharines!C63*Weights!$G$8</f>
        <v>52.55260401259433</v>
      </c>
      <c r="D62" s="4">
        <f>Hamilton!D63*Weights!$G$7+StCatharines!D63*Weights!$G$8</f>
        <v>283.47417798904371</v>
      </c>
      <c r="E62" s="4">
        <f>Hamilton!E63*Weights!$G$7+StCatharines!E63*Weights!$G$8</f>
        <v>19740.616463892587</v>
      </c>
      <c r="F62" s="4">
        <f>Hamilton!F63*Weights!$G$7+StCatharines!F63*Weights!$G$8</f>
        <v>4488.3314801592469</v>
      </c>
      <c r="G62" s="5">
        <f>Hamilton!G63*Weights!$G$3+StCatharines!G63*Weights!$G$4</f>
        <v>0.98533333300000003</v>
      </c>
      <c r="H62" s="4">
        <f>Hamilton!H63*Weights!$G$3+StCatharines!H63*Weights!$G$4</f>
        <v>584.09879116948525</v>
      </c>
      <c r="I62" s="4">
        <f>Hamilton!I63*Weights!$G$3+StCatharines!I63*Weights!$G$4</f>
        <v>21666.451365779787</v>
      </c>
      <c r="J62" s="4">
        <f>Hamilton!J63*Weights!$G$3+StCatharines!J63*Weights!$G$4</f>
        <v>29101.809173195295</v>
      </c>
    </row>
    <row r="63" spans="1:10" x14ac:dyDescent="0.3">
      <c r="A63" s="2">
        <f t="shared" si="1"/>
        <v>2002</v>
      </c>
      <c r="B63" s="2">
        <f t="shared" si="2"/>
        <v>2</v>
      </c>
      <c r="C63" s="4">
        <f>Hamilton!C64*Weights!$G$7+StCatharines!C64*Weights!$G$8</f>
        <v>52.21487750109732</v>
      </c>
      <c r="D63" s="4">
        <f>Hamilton!D64*Weights!$G$7+StCatharines!D64*Weights!$G$8</f>
        <v>286.91507129447587</v>
      </c>
      <c r="E63" s="4">
        <f>Hamilton!E64*Weights!$G$7+StCatharines!E64*Weights!$G$8</f>
        <v>19905.513190013276</v>
      </c>
      <c r="F63" s="4">
        <f>Hamilton!F64*Weights!$G$7+StCatharines!F64*Weights!$G$8</f>
        <v>4530.0548010809644</v>
      </c>
      <c r="G63" s="5">
        <f>Hamilton!G64*Weights!$G$3+StCatharines!G64*Weights!$G$4</f>
        <v>0.996</v>
      </c>
      <c r="H63" s="4">
        <f>Hamilton!H64*Weights!$G$3+StCatharines!H64*Weights!$G$4</f>
        <v>585.92116322411232</v>
      </c>
      <c r="I63" s="4">
        <f>Hamilton!I64*Weights!$G$3+StCatharines!I64*Weights!$G$4</f>
        <v>21642.685524504897</v>
      </c>
      <c r="J63" s="4">
        <f>Hamilton!J64*Weights!$G$3+StCatharines!J64*Weights!$G$4</f>
        <v>28978.350106092872</v>
      </c>
    </row>
    <row r="64" spans="1:10" x14ac:dyDescent="0.3">
      <c r="A64" s="2">
        <f t="shared" si="1"/>
        <v>2002</v>
      </c>
      <c r="B64" s="2">
        <f t="shared" si="2"/>
        <v>3</v>
      </c>
      <c r="C64" s="4">
        <f>Hamilton!C65*Weights!$G$7+StCatharines!C65*Weights!$G$8</f>
        <v>54.484994190969232</v>
      </c>
      <c r="D64" s="4">
        <f>Hamilton!D65*Weights!$G$7+StCatharines!D65*Weights!$G$8</f>
        <v>289.35175620791438</v>
      </c>
      <c r="E64" s="4">
        <f>Hamilton!E65*Weights!$G$7+StCatharines!E65*Weights!$G$8</f>
        <v>20000.689257288359</v>
      </c>
      <c r="F64" s="4">
        <f>Hamilton!F65*Weights!$G$7+StCatharines!F65*Weights!$G$8</f>
        <v>4519.6605552035571</v>
      </c>
      <c r="G64" s="5">
        <f>Hamilton!G65*Weights!$G$3+StCatharines!G65*Weights!$G$4</f>
        <v>1.0089999999999999</v>
      </c>
      <c r="H64" s="4">
        <f>Hamilton!H65*Weights!$G$3+StCatharines!H65*Weights!$G$4</f>
        <v>587.70444587163661</v>
      </c>
      <c r="I64" s="4">
        <f>Hamilton!I65*Weights!$G$3+StCatharines!I65*Weights!$G$4</f>
        <v>21523.066306260513</v>
      </c>
      <c r="J64" s="4">
        <f>Hamilton!J65*Weights!$G$3+StCatharines!J65*Weights!$G$4</f>
        <v>28746.278966764818</v>
      </c>
    </row>
    <row r="65" spans="1:10" x14ac:dyDescent="0.3">
      <c r="A65" s="2">
        <f t="shared" si="1"/>
        <v>2002</v>
      </c>
      <c r="B65" s="2">
        <f t="shared" si="2"/>
        <v>4</v>
      </c>
      <c r="C65" s="4">
        <f>Hamilton!C66*Weights!$G$7+StCatharines!C66*Weights!$G$8</f>
        <v>55.122897867287392</v>
      </c>
      <c r="D65" s="4">
        <f>Hamilton!D66*Weights!$G$7+StCatharines!D66*Weights!$G$8</f>
        <v>295.63054246428266</v>
      </c>
      <c r="E65" s="4">
        <f>Hamilton!E66*Weights!$G$7+StCatharines!E66*Weights!$G$8</f>
        <v>20066.094437479631</v>
      </c>
      <c r="F65" s="4">
        <f>Hamilton!F66*Weights!$G$7+StCatharines!F66*Weights!$G$8</f>
        <v>4419.3619021766663</v>
      </c>
      <c r="G65" s="5">
        <f>Hamilton!G66*Weights!$G$3+StCatharines!G66*Weights!$G$4</f>
        <v>1.0096666700000001</v>
      </c>
      <c r="H65" s="4">
        <f>Hamilton!H66*Weights!$G$3+StCatharines!H66*Weights!$G$4</f>
        <v>589.44863911205812</v>
      </c>
      <c r="I65" s="4">
        <f>Hamilton!I66*Weights!$G$3+StCatharines!I66*Weights!$G$4</f>
        <v>21619.475040692563</v>
      </c>
      <c r="J65" s="4">
        <f>Hamilton!J66*Weights!$G$3+StCatharines!J66*Weights!$G$4</f>
        <v>28878.217520312763</v>
      </c>
    </row>
    <row r="66" spans="1:10" x14ac:dyDescent="0.3">
      <c r="A66" s="2">
        <f t="shared" si="1"/>
        <v>2003</v>
      </c>
      <c r="B66" s="2">
        <f t="shared" si="2"/>
        <v>1</v>
      </c>
      <c r="C66" s="4">
        <f>Hamilton!C67*Weights!$G$7+StCatharines!C67*Weights!$G$8</f>
        <v>57.960692405376761</v>
      </c>
      <c r="D66" s="4">
        <f>Hamilton!D67*Weights!$G$7+StCatharines!D67*Weights!$G$8</f>
        <v>302.42642072657992</v>
      </c>
      <c r="E66" s="4">
        <f>Hamilton!E67*Weights!$G$7+StCatharines!E67*Weights!$G$8</f>
        <v>20128.153069635322</v>
      </c>
      <c r="F66" s="4">
        <f>Hamilton!F67*Weights!$G$7+StCatharines!F67*Weights!$G$8</f>
        <v>4456.3733203467318</v>
      </c>
      <c r="G66" s="5">
        <f>Hamilton!G67*Weights!$G$3+StCatharines!G67*Weights!$G$4</f>
        <v>1.02466667</v>
      </c>
      <c r="H66" s="4">
        <f>Hamilton!H67*Weights!$G$3+StCatharines!H67*Weights!$G$4</f>
        <v>591.10738383991134</v>
      </c>
      <c r="I66" s="4">
        <f>Hamilton!I67*Weights!$G$3+StCatharines!I67*Weights!$G$4</f>
        <v>21694.236082372168</v>
      </c>
      <c r="J66" s="4">
        <f>Hamilton!J67*Weights!$G$3+StCatharines!J67*Weights!$G$4</f>
        <v>28765.678748044185</v>
      </c>
    </row>
    <row r="67" spans="1:10" x14ac:dyDescent="0.3">
      <c r="A67" s="2">
        <f t="shared" si="1"/>
        <v>2003</v>
      </c>
      <c r="B67" s="2">
        <f t="shared" si="2"/>
        <v>2</v>
      </c>
      <c r="C67" s="4">
        <f>Hamilton!C68*Weights!$G$7+StCatharines!C68*Weights!$G$8</f>
        <v>61.281285363643789</v>
      </c>
      <c r="D67" s="4">
        <f>Hamilton!D68*Weights!$G$7+StCatharines!D68*Weights!$G$8</f>
        <v>298.56292604997873</v>
      </c>
      <c r="E67" s="4">
        <f>Hamilton!E68*Weights!$G$7+StCatharines!E68*Weights!$G$8</f>
        <v>20103.940274798257</v>
      </c>
      <c r="F67" s="4">
        <f>Hamilton!F68*Weights!$G$7+StCatharines!F68*Weights!$G$8</f>
        <v>4435.6401670913765</v>
      </c>
      <c r="G67" s="5">
        <f>Hamilton!G68*Weights!$G$3+StCatharines!G68*Weights!$G$4</f>
        <v>1.0209999999999999</v>
      </c>
      <c r="H67" s="4">
        <f>Hamilton!H68*Weights!$G$3+StCatharines!H68*Weights!$G$4</f>
        <v>592.79194148284444</v>
      </c>
      <c r="I67" s="4">
        <f>Hamilton!I68*Weights!$G$3+StCatharines!I68*Weights!$G$4</f>
        <v>21737.335803291848</v>
      </c>
      <c r="J67" s="4">
        <f>Hamilton!J68*Weights!$G$3+StCatharines!J68*Weights!$G$4</f>
        <v>28923.191741918134</v>
      </c>
    </row>
    <row r="68" spans="1:10" x14ac:dyDescent="0.3">
      <c r="A68" s="2">
        <f t="shared" si="1"/>
        <v>2003</v>
      </c>
      <c r="B68" s="2">
        <f t="shared" si="2"/>
        <v>3</v>
      </c>
      <c r="C68" s="4">
        <f>Hamilton!C69*Weights!$G$7+StCatharines!C69*Weights!$G$8</f>
        <v>61.976957565983739</v>
      </c>
      <c r="D68" s="4">
        <f>Hamilton!D69*Weights!$G$7+StCatharines!D69*Weights!$G$8</f>
        <v>302.93358516066598</v>
      </c>
      <c r="E68" s="4">
        <f>Hamilton!E69*Weights!$G$7+StCatharines!E69*Weights!$G$8</f>
        <v>20109.536962830982</v>
      </c>
      <c r="F68" s="4">
        <f>Hamilton!F69*Weights!$G$7+StCatharines!F69*Weights!$G$8</f>
        <v>4408.0506132779492</v>
      </c>
      <c r="G68" s="5">
        <f>Hamilton!G69*Weights!$G$3+StCatharines!G69*Weights!$G$4</f>
        <v>1.0289999999999999</v>
      </c>
      <c r="H68" s="4">
        <f>Hamilton!H69*Weights!$G$3+StCatharines!H69*Weights!$G$4</f>
        <v>594.45595293539179</v>
      </c>
      <c r="I68" s="4">
        <f>Hamilton!I69*Weights!$G$3+StCatharines!I69*Weights!$G$4</f>
        <v>21523.587107532017</v>
      </c>
      <c r="J68" s="4">
        <f>Hamilton!J69*Weights!$G$3+StCatharines!J69*Weights!$G$4</f>
        <v>28781.842218765862</v>
      </c>
    </row>
    <row r="69" spans="1:10" x14ac:dyDescent="0.3">
      <c r="A69" s="2">
        <f t="shared" si="1"/>
        <v>2003</v>
      </c>
      <c r="B69" s="2">
        <f t="shared" si="2"/>
        <v>4</v>
      </c>
      <c r="C69" s="4">
        <f>Hamilton!C70*Weights!$G$7+StCatharines!C70*Weights!$G$8</f>
        <v>61.015892443332625</v>
      </c>
      <c r="D69" s="4">
        <f>Hamilton!D70*Weights!$G$7+StCatharines!D70*Weights!$G$8</f>
        <v>307.28688341025185</v>
      </c>
      <c r="E69" s="4">
        <f>Hamilton!E70*Weights!$G$7+StCatharines!E70*Weights!$G$8</f>
        <v>20374.109739339296</v>
      </c>
      <c r="F69" s="4">
        <f>Hamilton!F70*Weights!$G$7+StCatharines!F70*Weights!$G$8</f>
        <v>4529.7207553412982</v>
      </c>
      <c r="G69" s="5">
        <f>Hamilton!G70*Weights!$G$3+StCatharines!G70*Weights!$G$4</f>
        <v>1.03133333</v>
      </c>
      <c r="H69" s="4">
        <f>Hamilton!H70*Weights!$G$3+StCatharines!H70*Weights!$G$4</f>
        <v>596.09941819755352</v>
      </c>
      <c r="I69" s="4">
        <f>Hamilton!I70*Weights!$G$3+StCatharines!I70*Weights!$G$4</f>
        <v>21668.074775533783</v>
      </c>
      <c r="J69" s="4">
        <f>Hamilton!J70*Weights!$G$3+StCatharines!J70*Weights!$G$4</f>
        <v>29148.162971114045</v>
      </c>
    </row>
    <row r="70" spans="1:10" x14ac:dyDescent="0.3">
      <c r="A70" s="2">
        <f t="shared" si="1"/>
        <v>2004</v>
      </c>
      <c r="B70" s="2">
        <f t="shared" si="2"/>
        <v>1</v>
      </c>
      <c r="C70" s="4">
        <f>Hamilton!C71*Weights!$G$7+StCatharines!C71*Weights!$G$8</f>
        <v>65.162975047200106</v>
      </c>
      <c r="D70" s="4">
        <f>Hamilton!D71*Weights!$G$7+StCatharines!D71*Weights!$G$8</f>
        <v>301.51650268378586</v>
      </c>
      <c r="E70" s="4">
        <f>Hamilton!E71*Weights!$G$7+StCatharines!E71*Weights!$G$8</f>
        <v>20332.77802477152</v>
      </c>
      <c r="F70" s="4">
        <f>Hamilton!F71*Weights!$G$7+StCatharines!F71*Weights!$G$8</f>
        <v>4368.4670629016482</v>
      </c>
      <c r="G70" s="5">
        <f>Hamilton!G71*Weights!$G$3+StCatharines!G71*Weights!$G$4</f>
        <v>1.03666667</v>
      </c>
      <c r="H70" s="4">
        <f>Hamilton!H71*Weights!$G$3+StCatharines!H71*Weights!$G$4</f>
        <v>597.8483328905495</v>
      </c>
      <c r="I70" s="4">
        <f>Hamilton!I71*Weights!$G$3+StCatharines!I71*Weights!$G$4</f>
        <v>21561.01819161608</v>
      </c>
      <c r="J70" s="4">
        <f>Hamilton!J71*Weights!$G$3+StCatharines!J71*Weights!$G$4</f>
        <v>28935.264051215887</v>
      </c>
    </row>
    <row r="71" spans="1:10" x14ac:dyDescent="0.3">
      <c r="A71" s="2">
        <f t="shared" ref="A71:A129" si="3">A67+1</f>
        <v>2004</v>
      </c>
      <c r="B71" s="2">
        <f t="shared" ref="B71:B133" si="4">B67</f>
        <v>2</v>
      </c>
      <c r="C71" s="4">
        <f>Hamilton!C72*Weights!$G$7+StCatharines!C72*Weights!$G$8</f>
        <v>60.576557638428099</v>
      </c>
      <c r="D71" s="4">
        <f>Hamilton!D72*Weights!$G$7+StCatharines!D72*Weights!$G$8</f>
        <v>305.14121230348542</v>
      </c>
      <c r="E71" s="4">
        <f>Hamilton!E72*Weights!$G$7+StCatharines!E72*Weights!$G$8</f>
        <v>20557.455281659732</v>
      </c>
      <c r="F71" s="4">
        <f>Hamilton!F72*Weights!$G$7+StCatharines!F72*Weights!$G$8</f>
        <v>4392.4083440530139</v>
      </c>
      <c r="G71" s="5">
        <f>Hamilton!G72*Weights!$G$3+StCatharines!G72*Weights!$G$4</f>
        <v>1.04633333</v>
      </c>
      <c r="H71" s="4">
        <f>Hamilton!H72*Weights!$G$3+StCatharines!H72*Weights!$G$4</f>
        <v>599.40030808791425</v>
      </c>
      <c r="I71" s="4">
        <f>Hamilton!I72*Weights!$G$3+StCatharines!I72*Weights!$G$4</f>
        <v>21758.042669841168</v>
      </c>
      <c r="J71" s="4">
        <f>Hamilton!J72*Weights!$G$3+StCatharines!J72*Weights!$G$4</f>
        <v>29046.464708165164</v>
      </c>
    </row>
    <row r="72" spans="1:10" x14ac:dyDescent="0.3">
      <c r="A72" s="2">
        <f t="shared" si="3"/>
        <v>2004</v>
      </c>
      <c r="B72" s="2">
        <f t="shared" si="4"/>
        <v>3</v>
      </c>
      <c r="C72" s="4">
        <f>Hamilton!C73*Weights!$G$7+StCatharines!C73*Weights!$G$8</f>
        <v>56.280503154238829</v>
      </c>
      <c r="D72" s="4">
        <f>Hamilton!D73*Weights!$G$7+StCatharines!D73*Weights!$G$8</f>
        <v>313.18210053977077</v>
      </c>
      <c r="E72" s="4">
        <f>Hamilton!E73*Weights!$G$7+StCatharines!E73*Weights!$G$8</f>
        <v>20692.977691839435</v>
      </c>
      <c r="F72" s="4">
        <f>Hamilton!F73*Weights!$G$7+StCatharines!F73*Weights!$G$8</f>
        <v>4418.3475129038752</v>
      </c>
      <c r="G72" s="5">
        <f>Hamilton!G73*Weights!$G$3+StCatharines!G73*Weights!$G$4</f>
        <v>1.048</v>
      </c>
      <c r="H72" s="4">
        <f>Hamilton!H73*Weights!$G$3+StCatharines!H73*Weights!$G$4</f>
        <v>600.88133906338487</v>
      </c>
      <c r="I72" s="4">
        <f>Hamilton!I73*Weights!$G$3+StCatharines!I73*Weights!$G$4</f>
        <v>21872.195178492449</v>
      </c>
      <c r="J72" s="4">
        <f>Hamilton!J73*Weights!$G$3+StCatharines!J73*Weights!$G$4</f>
        <v>29271.097994317752</v>
      </c>
    </row>
    <row r="73" spans="1:10" x14ac:dyDescent="0.3">
      <c r="A73" s="2">
        <f t="shared" si="3"/>
        <v>2004</v>
      </c>
      <c r="B73" s="2">
        <f t="shared" si="4"/>
        <v>4</v>
      </c>
      <c r="C73" s="4">
        <f>Hamilton!C74*Weights!$G$7+StCatharines!C74*Weights!$G$8</f>
        <v>58.843511612694613</v>
      </c>
      <c r="D73" s="4">
        <f>Hamilton!D74*Weights!$G$7+StCatharines!D74*Weights!$G$8</f>
        <v>310.68913095993526</v>
      </c>
      <c r="E73" s="4">
        <f>Hamilton!E74*Weights!$G$7+StCatharines!E74*Weights!$G$8</f>
        <v>20746.709732746207</v>
      </c>
      <c r="F73" s="4">
        <f>Hamilton!F74*Weights!$G$7+StCatharines!F74*Weights!$G$8</f>
        <v>4409.8872739395101</v>
      </c>
      <c r="G73" s="5">
        <f>Hamilton!G74*Weights!$G$3+StCatharines!G74*Weights!$G$4</f>
        <v>1.05233333</v>
      </c>
      <c r="H73" s="4">
        <f>Hamilton!H74*Weights!$G$3+StCatharines!H74*Weights!$G$4</f>
        <v>602.29142581696112</v>
      </c>
      <c r="I73" s="4">
        <f>Hamilton!I74*Weights!$G$3+StCatharines!I74*Weights!$G$4</f>
        <v>21890.847143594125</v>
      </c>
      <c r="J73" s="4">
        <f>Hamilton!J74*Weights!$G$3+StCatharines!J74*Weights!$G$4</f>
        <v>29314.88317121689</v>
      </c>
    </row>
    <row r="74" spans="1:10" x14ac:dyDescent="0.3">
      <c r="A74" s="2">
        <f t="shared" si="3"/>
        <v>2005</v>
      </c>
      <c r="B74" s="2">
        <f t="shared" si="4"/>
        <v>1</v>
      </c>
      <c r="C74" s="4">
        <f>Hamilton!C75*Weights!$G$7+StCatharines!C75*Weights!$G$8</f>
        <v>57.73910670784845</v>
      </c>
      <c r="D74" s="4">
        <f>Hamilton!D75*Weights!$G$7+StCatharines!D75*Weights!$G$8</f>
        <v>302.7657331003399</v>
      </c>
      <c r="E74" s="4">
        <f>Hamilton!E75*Weights!$G$7+StCatharines!E75*Weights!$G$8</f>
        <v>20871.168630380482</v>
      </c>
      <c r="F74" s="4">
        <f>Hamilton!F75*Weights!$G$7+StCatharines!F75*Weights!$G$8</f>
        <v>4383.8825526389082</v>
      </c>
      <c r="G74" s="5">
        <f>Hamilton!G75*Weights!$G$3+StCatharines!G75*Weights!$G$4</f>
        <v>1.0576666699999999</v>
      </c>
      <c r="H74" s="4">
        <f>Hamilton!H75*Weights!$G$3+StCatharines!H75*Weights!$G$4</f>
        <v>603.57696969338554</v>
      </c>
      <c r="I74" s="4">
        <f>Hamilton!I75*Weights!$G$3+StCatharines!I75*Weights!$G$4</f>
        <v>21849.938057323918</v>
      </c>
      <c r="J74" s="4">
        <f>Hamilton!J75*Weights!$G$3+StCatharines!J75*Weights!$G$4</f>
        <v>29456.717782709289</v>
      </c>
    </row>
    <row r="75" spans="1:10" x14ac:dyDescent="0.3">
      <c r="A75" s="2">
        <f t="shared" si="3"/>
        <v>2005</v>
      </c>
      <c r="B75" s="2">
        <f t="shared" si="4"/>
        <v>2</v>
      </c>
      <c r="C75" s="4">
        <f>Hamilton!C76*Weights!$G$7+StCatharines!C76*Weights!$G$8</f>
        <v>57.157609779928741</v>
      </c>
      <c r="D75" s="4">
        <f>Hamilton!D76*Weights!$G$7+StCatharines!D76*Weights!$G$8</f>
        <v>304.93669900622535</v>
      </c>
      <c r="E75" s="4">
        <f>Hamilton!E76*Weights!$G$7+StCatharines!E76*Weights!$G$8</f>
        <v>20962.808053421199</v>
      </c>
      <c r="F75" s="4">
        <f>Hamilton!F76*Weights!$G$7+StCatharines!F76*Weights!$G$8</f>
        <v>4348.7681439048602</v>
      </c>
      <c r="G75" s="5">
        <f>Hamilton!G76*Weights!$G$3+StCatharines!G76*Weights!$G$4</f>
        <v>1.06633333</v>
      </c>
      <c r="H75" s="4">
        <f>Hamilton!H76*Weights!$G$3+StCatharines!H76*Weights!$G$4</f>
        <v>604.86660779578006</v>
      </c>
      <c r="I75" s="4">
        <f>Hamilton!I76*Weights!$G$3+StCatharines!I76*Weights!$G$4</f>
        <v>21777.983985732964</v>
      </c>
      <c r="J75" s="4">
        <f>Hamilton!J76*Weights!$G$3+StCatharines!J76*Weights!$G$4</f>
        <v>29449.771963804124</v>
      </c>
    </row>
    <row r="76" spans="1:10" x14ac:dyDescent="0.3">
      <c r="A76" s="2">
        <f t="shared" si="3"/>
        <v>2005</v>
      </c>
      <c r="B76" s="2">
        <f t="shared" si="4"/>
        <v>3</v>
      </c>
      <c r="C76" s="4">
        <f>Hamilton!C77*Weights!$G$7+StCatharines!C77*Weights!$G$8</f>
        <v>52.302441985996481</v>
      </c>
      <c r="D76" s="4">
        <f>Hamilton!D77*Weights!$G$7+StCatharines!D77*Weights!$G$8</f>
        <v>302.91944267291757</v>
      </c>
      <c r="E76" s="4">
        <f>Hamilton!E77*Weights!$G$7+StCatharines!E77*Weights!$G$8</f>
        <v>21061.120071853446</v>
      </c>
      <c r="F76" s="4">
        <f>Hamilton!F77*Weights!$G$7+StCatharines!F77*Weights!$G$8</f>
        <v>4332.526187525973</v>
      </c>
      <c r="G76" s="5">
        <f>Hamilton!G77*Weights!$G$3+StCatharines!G77*Weights!$G$4</f>
        <v>1.0753333300000001</v>
      </c>
      <c r="H76" s="4">
        <f>Hamilton!H77*Weights!$G$3+StCatharines!H77*Weights!$G$4</f>
        <v>606.10674081636967</v>
      </c>
      <c r="I76" s="4">
        <f>Hamilton!I77*Weights!$G$3+StCatharines!I77*Weights!$G$4</f>
        <v>21815.043437003776</v>
      </c>
      <c r="J76" s="4">
        <f>Hamilton!J77*Weights!$G$3+StCatharines!J77*Weights!$G$4</f>
        <v>29446.417703172003</v>
      </c>
    </row>
    <row r="77" spans="1:10" x14ac:dyDescent="0.3">
      <c r="A77" s="2">
        <f t="shared" si="3"/>
        <v>2005</v>
      </c>
      <c r="B77" s="2">
        <f t="shared" si="4"/>
        <v>4</v>
      </c>
      <c r="C77" s="4">
        <f>Hamilton!C78*Weights!$G$7+StCatharines!C78*Weights!$G$8</f>
        <v>51.786614358891619</v>
      </c>
      <c r="D77" s="4">
        <f>Hamilton!D78*Weights!$G$7+StCatharines!D78*Weights!$G$8</f>
        <v>308.31077925793511</v>
      </c>
      <c r="E77" s="4">
        <f>Hamilton!E78*Weights!$G$7+StCatharines!E78*Weights!$G$8</f>
        <v>21204.023225497011</v>
      </c>
      <c r="F77" s="4">
        <f>Hamilton!F78*Weights!$G$7+StCatharines!F78*Weights!$G$8</f>
        <v>4312.1508765181507</v>
      </c>
      <c r="G77" s="5">
        <f>Hamilton!G78*Weights!$G$3+StCatharines!G78*Weights!$G$4</f>
        <v>1.0760000000000001</v>
      </c>
      <c r="H77" s="4">
        <f>Hamilton!H78*Weights!$G$3+StCatharines!H78*Weights!$G$4</f>
        <v>607.29736875515437</v>
      </c>
      <c r="I77" s="4">
        <f>Hamilton!I78*Weights!$G$3+StCatharines!I78*Weights!$G$4</f>
        <v>22045.552280215845</v>
      </c>
      <c r="J77" s="4">
        <f>Hamilton!J78*Weights!$G$3+StCatharines!J78*Weights!$G$4</f>
        <v>29732.543967444304</v>
      </c>
    </row>
    <row r="78" spans="1:10" x14ac:dyDescent="0.3">
      <c r="A78" s="2">
        <f t="shared" si="3"/>
        <v>2006</v>
      </c>
      <c r="B78" s="2">
        <f t="shared" si="4"/>
        <v>1</v>
      </c>
      <c r="C78" s="4">
        <f>Hamilton!C79*Weights!$G$7+StCatharines!C79*Weights!$G$8</f>
        <v>48.158288515990954</v>
      </c>
      <c r="D78" s="4">
        <f>Hamilton!D79*Weights!$G$7+StCatharines!D79*Weights!$G$8</f>
        <v>310.08895435327582</v>
      </c>
      <c r="E78" s="4">
        <f>Hamilton!E79*Weights!$G$7+StCatharines!E79*Weights!$G$8</f>
        <v>21421.48977906875</v>
      </c>
      <c r="F78" s="4">
        <f>Hamilton!F79*Weights!$G$7+StCatharines!F79*Weights!$G$8</f>
        <v>4332.2420844491762</v>
      </c>
      <c r="G78" s="5">
        <f>Hamilton!G79*Weights!$G$3+StCatharines!G79*Weights!$G$4</f>
        <v>1.083</v>
      </c>
      <c r="H78" s="4">
        <f>Hamilton!H79*Weights!$G$3+StCatharines!H79*Weights!$G$4</f>
        <v>608.62348486546671</v>
      </c>
      <c r="I78" s="4">
        <f>Hamilton!I79*Weights!$G$3+StCatharines!I79*Weights!$G$4</f>
        <v>22216.34133062233</v>
      </c>
      <c r="J78" s="4">
        <f>Hamilton!J79*Weights!$G$3+StCatharines!J79*Weights!$G$4</f>
        <v>29908.843931707495</v>
      </c>
    </row>
    <row r="79" spans="1:10" x14ac:dyDescent="0.3">
      <c r="A79" s="2">
        <f t="shared" si="3"/>
        <v>2006</v>
      </c>
      <c r="B79" s="2">
        <f t="shared" si="4"/>
        <v>2</v>
      </c>
      <c r="C79" s="4">
        <f>Hamilton!C80*Weights!$G$7+StCatharines!C80*Weights!$G$8</f>
        <v>48.373024370497596</v>
      </c>
      <c r="D79" s="4">
        <f>Hamilton!D80*Weights!$G$7+StCatharines!D80*Weights!$G$8</f>
        <v>308.84383013187954</v>
      </c>
      <c r="E79" s="4">
        <f>Hamilton!E80*Weights!$G$7+StCatharines!E80*Weights!$G$8</f>
        <v>21346.894810518574</v>
      </c>
      <c r="F79" s="4">
        <f>Hamilton!F80*Weights!$G$7+StCatharines!F80*Weights!$G$8</f>
        <v>4225.7849809101726</v>
      </c>
      <c r="G79" s="5">
        <f>Hamilton!G80*Weights!$G$3+StCatharines!G80*Weights!$G$4</f>
        <v>1.093</v>
      </c>
      <c r="H79" s="4">
        <f>Hamilton!H80*Weights!$G$3+StCatharines!H80*Weights!$G$4</f>
        <v>609.64110664434315</v>
      </c>
      <c r="I79" s="4">
        <f>Hamilton!I80*Weights!$G$3+StCatharines!I80*Weights!$G$4</f>
        <v>22180.583747203538</v>
      </c>
      <c r="J79" s="4">
        <f>Hamilton!J80*Weights!$G$3+StCatharines!J80*Weights!$G$4</f>
        <v>29667.46898832437</v>
      </c>
    </row>
    <row r="80" spans="1:10" x14ac:dyDescent="0.3">
      <c r="A80" s="2">
        <f t="shared" si="3"/>
        <v>2006</v>
      </c>
      <c r="B80" s="2">
        <f t="shared" si="4"/>
        <v>3</v>
      </c>
      <c r="C80" s="4">
        <f>Hamilton!C81*Weights!$G$7+StCatharines!C81*Weights!$G$8</f>
        <v>45.497743317257317</v>
      </c>
      <c r="D80" s="4">
        <f>Hamilton!D81*Weights!$G$7+StCatharines!D81*Weights!$G$8</f>
        <v>306.18515916809662</v>
      </c>
      <c r="E80" s="4">
        <f>Hamilton!E81*Weights!$G$7+StCatharines!E81*Weights!$G$8</f>
        <v>21256.829594837938</v>
      </c>
      <c r="F80" s="4">
        <f>Hamilton!F81*Weights!$G$7+StCatharines!F81*Weights!$G$8</f>
        <v>4133.6870228823327</v>
      </c>
      <c r="G80" s="5">
        <f>Hamilton!G81*Weights!$G$3+StCatharines!G81*Weights!$G$4</f>
        <v>1.0886666700000001</v>
      </c>
      <c r="H80" s="4">
        <f>Hamilton!H81*Weights!$G$3+StCatharines!H81*Weights!$G$4</f>
        <v>610.53522669259894</v>
      </c>
      <c r="I80" s="4">
        <f>Hamilton!I81*Weights!$G$3+StCatharines!I81*Weights!$G$4</f>
        <v>22341.557111419781</v>
      </c>
      <c r="J80" s="4">
        <f>Hamilton!J81*Weights!$G$3+StCatharines!J81*Weights!$G$4</f>
        <v>29814.632088715563</v>
      </c>
    </row>
    <row r="81" spans="1:10" x14ac:dyDescent="0.3">
      <c r="A81" s="2">
        <f t="shared" si="3"/>
        <v>2006</v>
      </c>
      <c r="B81" s="2">
        <f t="shared" si="4"/>
        <v>4</v>
      </c>
      <c r="C81" s="4">
        <f>Hamilton!C82*Weights!$G$7+StCatharines!C82*Weights!$G$8</f>
        <v>44.591274123121167</v>
      </c>
      <c r="D81" s="4">
        <f>Hamilton!D82*Weights!$G$7+StCatharines!D82*Weights!$G$8</f>
        <v>302.97828943278159</v>
      </c>
      <c r="E81" s="4">
        <f>Hamilton!E82*Weights!$G$7+StCatharines!E82*Weights!$G$8</f>
        <v>21353.522297983793</v>
      </c>
      <c r="F81" s="4">
        <f>Hamilton!F82*Weights!$G$7+StCatharines!F82*Weights!$G$8</f>
        <v>4091.8772270788622</v>
      </c>
      <c r="G81" s="5">
        <f>Hamilton!G82*Weights!$G$3+StCatharines!G82*Weights!$G$4</f>
        <v>1.0860000000000001</v>
      </c>
      <c r="H81" s="4">
        <f>Hamilton!H82*Weights!$G$3+StCatharines!H82*Weights!$G$4</f>
        <v>611.30584501023418</v>
      </c>
      <c r="I81" s="4">
        <f>Hamilton!I82*Weights!$G$3+StCatharines!I82*Weights!$G$4</f>
        <v>22617.584232210589</v>
      </c>
      <c r="J81" s="4">
        <f>Hamilton!J82*Weights!$G$3+StCatharines!J82*Weights!$G$4</f>
        <v>30200.396136301388</v>
      </c>
    </row>
    <row r="82" spans="1:10" x14ac:dyDescent="0.3">
      <c r="A82" s="2">
        <f t="shared" si="3"/>
        <v>2007</v>
      </c>
      <c r="B82" s="2">
        <f t="shared" si="4"/>
        <v>1</v>
      </c>
      <c r="C82" s="4">
        <f>Hamilton!C83*Weights!$G$7+StCatharines!C83*Weights!$G$8</f>
        <v>47.009991537951052</v>
      </c>
      <c r="D82" s="4">
        <f>Hamilton!D83*Weights!$G$7+StCatharines!D83*Weights!$G$8</f>
        <v>306.76421063471082</v>
      </c>
      <c r="E82" s="4">
        <f>Hamilton!E83*Weights!$G$7+StCatharines!E83*Weights!$G$8</f>
        <v>21274.656120138923</v>
      </c>
      <c r="F82" s="4">
        <f>Hamilton!F83*Weights!$G$7+StCatharines!F83*Weights!$G$8</f>
        <v>4074.0520194861756</v>
      </c>
      <c r="G82" s="5">
        <f>Hamilton!G83*Weights!$G$3+StCatharines!G83*Weights!$G$4</f>
        <v>1.097</v>
      </c>
      <c r="H82" s="4">
        <f>Hamilton!H83*Weights!$G$3+StCatharines!H83*Weights!$G$4</f>
        <v>611.5785699352673</v>
      </c>
      <c r="I82" s="4">
        <f>Hamilton!I83*Weights!$G$3+StCatharines!I83*Weights!$G$4</f>
        <v>22424.961131903754</v>
      </c>
      <c r="J82" s="4">
        <f>Hamilton!J83*Weights!$G$3+StCatharines!J83*Weights!$G$4</f>
        <v>30032.006527226073</v>
      </c>
    </row>
    <row r="83" spans="1:10" x14ac:dyDescent="0.3">
      <c r="A83" s="2">
        <f t="shared" si="3"/>
        <v>2007</v>
      </c>
      <c r="B83" s="2">
        <f t="shared" si="4"/>
        <v>2</v>
      </c>
      <c r="C83" s="4">
        <f>Hamilton!C84*Weights!$G$7+StCatharines!C84*Weights!$G$8</f>
        <v>45.411120623095151</v>
      </c>
      <c r="D83" s="4">
        <f>Hamilton!D84*Weights!$G$7+StCatharines!D84*Weights!$G$8</f>
        <v>310.79625535050866</v>
      </c>
      <c r="E83" s="4">
        <f>Hamilton!E84*Weights!$G$7+StCatharines!E84*Weights!$G$8</f>
        <v>21509.542861525231</v>
      </c>
      <c r="F83" s="4">
        <f>Hamilton!F84*Weights!$G$7+StCatharines!F84*Weights!$G$8</f>
        <v>4060.8733797999153</v>
      </c>
      <c r="G83" s="5">
        <f>Hamilton!G84*Weights!$G$3+StCatharines!G84*Weights!$G$4</f>
        <v>1.1126666700000001</v>
      </c>
      <c r="H83" s="4">
        <f>Hamilton!H84*Weights!$G$3+StCatharines!H84*Weights!$G$4</f>
        <v>612.25194145645401</v>
      </c>
      <c r="I83" s="4">
        <f>Hamilton!I84*Weights!$G$3+StCatharines!I84*Weights!$G$4</f>
        <v>22049.66742826104</v>
      </c>
      <c r="J83" s="4">
        <f>Hamilton!J84*Weights!$G$3+StCatharines!J84*Weights!$G$4</f>
        <v>30132.631806257126</v>
      </c>
    </row>
    <row r="84" spans="1:10" x14ac:dyDescent="0.3">
      <c r="A84" s="2">
        <f t="shared" si="3"/>
        <v>2007</v>
      </c>
      <c r="B84" s="2">
        <f t="shared" si="4"/>
        <v>3</v>
      </c>
      <c r="C84" s="4">
        <f>Hamilton!C85*Weights!$G$7+StCatharines!C85*Weights!$G$8</f>
        <v>49.324493804354518</v>
      </c>
      <c r="D84" s="4">
        <f>Hamilton!D85*Weights!$G$7+StCatharines!D85*Weights!$G$8</f>
        <v>313.77694123091095</v>
      </c>
      <c r="E84" s="4">
        <f>Hamilton!E85*Weights!$G$7+StCatharines!E85*Weights!$G$8</f>
        <v>21776.784465040153</v>
      </c>
      <c r="F84" s="4">
        <f>Hamilton!F85*Weights!$G$7+StCatharines!F85*Weights!$G$8</f>
        <v>4033.0334406670077</v>
      </c>
      <c r="G84" s="5">
        <f>Hamilton!G85*Weights!$G$3+StCatharines!G85*Weights!$G$4</f>
        <v>1.1100000000000001</v>
      </c>
      <c r="H84" s="4">
        <f>Hamilton!H85*Weights!$G$3+StCatharines!H85*Weights!$G$4</f>
        <v>612.9515679118125</v>
      </c>
      <c r="I84" s="4">
        <f>Hamilton!I85*Weights!$G$3+StCatharines!I85*Weights!$G$4</f>
        <v>22923.797918487442</v>
      </c>
      <c r="J84" s="4">
        <f>Hamilton!J85*Weights!$G$3+StCatharines!J85*Weights!$G$4</f>
        <v>30787.898529470236</v>
      </c>
    </row>
    <row r="85" spans="1:10" x14ac:dyDescent="0.3">
      <c r="A85" s="2">
        <f t="shared" si="3"/>
        <v>2007</v>
      </c>
      <c r="B85" s="2">
        <f t="shared" si="4"/>
        <v>4</v>
      </c>
      <c r="C85" s="4">
        <f>Hamilton!C86*Weights!$G$7+StCatharines!C86*Weights!$G$8</f>
        <v>46.813599157252298</v>
      </c>
      <c r="D85" s="4">
        <f>Hamilton!D86*Weights!$G$7+StCatharines!D86*Weights!$G$8</f>
        <v>312.38907307718438</v>
      </c>
      <c r="E85" s="4">
        <f>Hamilton!E86*Weights!$G$7+StCatharines!E86*Weights!$G$8</f>
        <v>21857.12100049061</v>
      </c>
      <c r="F85" s="4">
        <f>Hamilton!F86*Weights!$G$7+StCatharines!F86*Weights!$G$8</f>
        <v>3928.5459600075956</v>
      </c>
      <c r="G85" s="5">
        <f>Hamilton!G86*Weights!$G$3+StCatharines!G86*Weights!$G$4</f>
        <v>1.1106666700000001</v>
      </c>
      <c r="H85" s="4">
        <f>Hamilton!H86*Weights!$G$3+StCatharines!H86*Weights!$G$4</f>
        <v>613.67744930134302</v>
      </c>
      <c r="I85" s="4">
        <f>Hamilton!I86*Weights!$G$3+StCatharines!I86*Weights!$G$4</f>
        <v>23263.238435919106</v>
      </c>
      <c r="J85" s="4">
        <f>Hamilton!J86*Weights!$G$3+StCatharines!J86*Weights!$G$4</f>
        <v>31102.738334392303</v>
      </c>
    </row>
    <row r="86" spans="1:10" x14ac:dyDescent="0.3">
      <c r="A86" s="2">
        <f t="shared" si="3"/>
        <v>2008</v>
      </c>
      <c r="B86" s="2">
        <f t="shared" si="4"/>
        <v>1</v>
      </c>
      <c r="C86" s="4">
        <f>Hamilton!C87*Weights!$G$7+StCatharines!C87*Weights!$G$8</f>
        <v>44.087663250569577</v>
      </c>
      <c r="D86" s="4">
        <f>Hamilton!D87*Weights!$G$7+StCatharines!D87*Weights!$G$8</f>
        <v>315.94899606653297</v>
      </c>
      <c r="E86" s="4">
        <f>Hamilton!E87*Weights!$G$7+StCatharines!E87*Weights!$G$8</f>
        <v>21526.402954339424</v>
      </c>
      <c r="F86" s="4">
        <f>Hamilton!F87*Weights!$G$7+StCatharines!F87*Weights!$G$8</f>
        <v>3833.4687396203562</v>
      </c>
      <c r="G86" s="5">
        <f>Hamilton!G87*Weights!$G$3+StCatharines!G87*Weights!$G$4</f>
        <v>1.1133333299999999</v>
      </c>
      <c r="H86" s="4">
        <f>Hamilton!H87*Weights!$G$3+StCatharines!H87*Weights!$G$4</f>
        <v>614.37984166964895</v>
      </c>
      <c r="I86" s="4">
        <f>Hamilton!I87*Weights!$G$3+StCatharines!I87*Weights!$G$4</f>
        <v>22990.331690022242</v>
      </c>
      <c r="J86" s="4">
        <f>Hamilton!J87*Weights!$G$3+StCatharines!J87*Weights!$G$4</f>
        <v>30675.866164000887</v>
      </c>
    </row>
    <row r="87" spans="1:10" x14ac:dyDescent="0.3">
      <c r="A87" s="2">
        <f t="shared" si="3"/>
        <v>2008</v>
      </c>
      <c r="B87" s="2">
        <f t="shared" si="4"/>
        <v>2</v>
      </c>
      <c r="C87" s="4">
        <f>Hamilton!C88*Weights!$G$7+StCatharines!C88*Weights!$G$8</f>
        <v>42.806815941654982</v>
      </c>
      <c r="D87" s="4">
        <f>Hamilton!D88*Weights!$G$7+StCatharines!D88*Weights!$G$8</f>
        <v>317.19431629097892</v>
      </c>
      <c r="E87" s="4">
        <f>Hamilton!E88*Weights!$G$7+StCatharines!E88*Weights!$G$8</f>
        <v>21611.496938808796</v>
      </c>
      <c r="F87" s="4">
        <f>Hamilton!F88*Weights!$G$7+StCatharines!F88*Weights!$G$8</f>
        <v>3866.2001839316617</v>
      </c>
      <c r="G87" s="5">
        <f>Hamilton!G88*Weights!$G$3+StCatharines!G88*Weights!$G$4</f>
        <v>1.13433333</v>
      </c>
      <c r="H87" s="4">
        <f>Hamilton!H88*Weights!$G$3+StCatharines!H88*Weights!$G$4</f>
        <v>615.17813024867507</v>
      </c>
      <c r="I87" s="4">
        <f>Hamilton!I88*Weights!$G$3+StCatharines!I88*Weights!$G$4</f>
        <v>22901.038866727202</v>
      </c>
      <c r="J87" s="4">
        <f>Hamilton!J88*Weights!$G$3+StCatharines!J88*Weights!$G$4</f>
        <v>30467.626029180145</v>
      </c>
    </row>
    <row r="88" spans="1:10" x14ac:dyDescent="0.3">
      <c r="A88" s="2">
        <f t="shared" si="3"/>
        <v>2008</v>
      </c>
      <c r="B88" s="2">
        <f t="shared" si="4"/>
        <v>3</v>
      </c>
      <c r="C88" s="4">
        <f>Hamilton!C89*Weights!$G$7+StCatharines!C89*Weights!$G$8</f>
        <v>43.66976448910021</v>
      </c>
      <c r="D88" s="4">
        <f>Hamilton!D89*Weights!$G$7+StCatharines!D89*Weights!$G$8</f>
        <v>315.30977608066479</v>
      </c>
      <c r="E88" s="4">
        <f>Hamilton!E89*Weights!$G$7+StCatharines!E89*Weights!$G$8</f>
        <v>21604.780909199504</v>
      </c>
      <c r="F88" s="4">
        <f>Hamilton!F89*Weights!$G$7+StCatharines!F89*Weights!$G$8</f>
        <v>3858.1362395766942</v>
      </c>
      <c r="G88" s="5">
        <f>Hamilton!G89*Weights!$G$3+StCatharines!G89*Weights!$G$4</f>
        <v>1.1499999999999999</v>
      </c>
      <c r="H88" s="4">
        <f>Hamilton!H89*Weights!$G$3+StCatharines!H89*Weights!$G$4</f>
        <v>616.0225717355421</v>
      </c>
      <c r="I88" s="4">
        <f>Hamilton!I89*Weights!$G$3+StCatharines!I89*Weights!$G$4</f>
        <v>22755.047195916461</v>
      </c>
      <c r="J88" s="4">
        <f>Hamilton!J89*Weights!$G$3+StCatharines!J89*Weights!$G$4</f>
        <v>30307.903435174994</v>
      </c>
    </row>
    <row r="89" spans="1:10" x14ac:dyDescent="0.3">
      <c r="A89" s="2">
        <f t="shared" si="3"/>
        <v>2008</v>
      </c>
      <c r="B89" s="2">
        <f t="shared" si="4"/>
        <v>4</v>
      </c>
      <c r="C89" s="4">
        <f>Hamilton!C90*Weights!$G$7+StCatharines!C90*Weights!$G$8</f>
        <v>43.893355954743605</v>
      </c>
      <c r="D89" s="4">
        <f>Hamilton!D90*Weights!$G$7+StCatharines!D90*Weights!$G$8</f>
        <v>309.14623128712373</v>
      </c>
      <c r="E89" s="4">
        <f>Hamilton!E90*Weights!$G$7+StCatharines!E90*Weights!$G$8</f>
        <v>21033.102544948277</v>
      </c>
      <c r="F89" s="4">
        <f>Hamilton!F90*Weights!$G$7+StCatharines!F90*Weights!$G$8</f>
        <v>3592.9210856193622</v>
      </c>
      <c r="G89" s="5">
        <f>Hamilton!G90*Weights!$G$3+StCatharines!G90*Weights!$G$4</f>
        <v>1.1333333299999999</v>
      </c>
      <c r="H89" s="4">
        <f>Hamilton!H90*Weights!$G$3+StCatharines!H90*Weights!$G$4</f>
        <v>616.91316613025003</v>
      </c>
      <c r="I89" s="4">
        <f>Hamilton!I90*Weights!$G$3+StCatharines!I90*Weights!$G$4</f>
        <v>22813.268039594946</v>
      </c>
      <c r="J89" s="4">
        <f>Hamilton!J90*Weights!$G$3+StCatharines!J90*Weights!$G$4</f>
        <v>30240.366273039122</v>
      </c>
    </row>
    <row r="90" spans="1:10" x14ac:dyDescent="0.3">
      <c r="A90" s="2">
        <f t="shared" si="3"/>
        <v>2009</v>
      </c>
      <c r="B90" s="2">
        <f t="shared" si="4"/>
        <v>1</v>
      </c>
      <c r="C90" s="4">
        <f>Hamilton!C91*Weights!$G$7+StCatharines!C91*Weights!$G$8</f>
        <v>40.789775966105488</v>
      </c>
      <c r="D90" s="4">
        <f>Hamilton!D91*Weights!$G$7+StCatharines!D91*Weights!$G$8</f>
        <v>309.89853505251676</v>
      </c>
      <c r="E90" s="4">
        <f>Hamilton!E91*Weights!$G$7+StCatharines!E91*Weights!$G$8</f>
        <v>20389.729824962611</v>
      </c>
      <c r="F90" s="4">
        <f>Hamilton!F91*Weights!$G$7+StCatharines!F91*Weights!$G$8</f>
        <v>3096.3603718555987</v>
      </c>
      <c r="G90" s="5">
        <f>Hamilton!G91*Weights!$G$3+StCatharines!G91*Weights!$G$4</f>
        <v>1.1306666700000001</v>
      </c>
      <c r="H90" s="4">
        <f>Hamilton!H91*Weights!$G$3+StCatharines!H91*Weights!$G$4</f>
        <v>617.64444807901498</v>
      </c>
      <c r="I90" s="4">
        <f>Hamilton!I91*Weights!$G$3+StCatharines!I91*Weights!$G$4</f>
        <v>22889.348738976842</v>
      </c>
      <c r="J90" s="4">
        <f>Hamilton!J91*Weights!$G$3+StCatharines!J91*Weights!$G$4</f>
        <v>30041.634160548725</v>
      </c>
    </row>
    <row r="91" spans="1:10" x14ac:dyDescent="0.3">
      <c r="A91" s="2">
        <f t="shared" si="3"/>
        <v>2009</v>
      </c>
      <c r="B91" s="2">
        <f t="shared" si="4"/>
        <v>2</v>
      </c>
      <c r="C91" s="4">
        <f>Hamilton!C92*Weights!$G$7+StCatharines!C92*Weights!$G$8</f>
        <v>43.921101708989291</v>
      </c>
      <c r="D91" s="4">
        <f>Hamilton!D92*Weights!$G$7+StCatharines!D92*Weights!$G$8</f>
        <v>311.40529394109205</v>
      </c>
      <c r="E91" s="4">
        <f>Hamilton!E92*Weights!$G$7+StCatharines!E92*Weights!$G$8</f>
        <v>20389.15080997039</v>
      </c>
      <c r="F91" s="4">
        <f>Hamilton!F92*Weights!$G$7+StCatharines!F92*Weights!$G$8</f>
        <v>3031.1705546028879</v>
      </c>
      <c r="G91" s="5">
        <f>Hamilton!G92*Weights!$G$3+StCatharines!G92*Weights!$G$4</f>
        <v>1.1379999999999999</v>
      </c>
      <c r="H91" s="4">
        <f>Hamilton!H92*Weights!$G$3+StCatharines!H92*Weights!$G$4</f>
        <v>618.70953318689044</v>
      </c>
      <c r="I91" s="4">
        <f>Hamilton!I92*Weights!$G$3+StCatharines!I92*Weights!$G$4</f>
        <v>23038.594216918555</v>
      </c>
      <c r="J91" s="4">
        <f>Hamilton!J92*Weights!$G$3+StCatharines!J92*Weights!$G$4</f>
        <v>30066.862192771616</v>
      </c>
    </row>
    <row r="92" spans="1:10" x14ac:dyDescent="0.3">
      <c r="A92" s="2">
        <f t="shared" si="3"/>
        <v>2009</v>
      </c>
      <c r="B92" s="2">
        <f t="shared" si="4"/>
        <v>3</v>
      </c>
      <c r="C92" s="4">
        <f>Hamilton!C93*Weights!$G$7+StCatharines!C93*Weights!$G$8</f>
        <v>39.281655264440396</v>
      </c>
      <c r="D92" s="4">
        <f>Hamilton!D93*Weights!$G$7+StCatharines!D93*Weights!$G$8</f>
        <v>309.8518582129152</v>
      </c>
      <c r="E92" s="4">
        <f>Hamilton!E93*Weights!$G$7+StCatharines!E93*Weights!$G$8</f>
        <v>20822.459257333197</v>
      </c>
      <c r="F92" s="4">
        <f>Hamilton!F93*Weights!$G$7+StCatharines!F93*Weights!$G$8</f>
        <v>3216.2956729198986</v>
      </c>
      <c r="G92" s="5">
        <f>Hamilton!G93*Weights!$G$3+StCatharines!G93*Weights!$G$4</f>
        <v>1.1373333299999999</v>
      </c>
      <c r="H92" s="4">
        <f>Hamilton!H93*Weights!$G$3+StCatharines!H93*Weights!$G$4</f>
        <v>619.90295675261007</v>
      </c>
      <c r="I92" s="4">
        <f>Hamilton!I93*Weights!$G$3+StCatharines!I93*Weights!$G$4</f>
        <v>23646.893681207137</v>
      </c>
      <c r="J92" s="4">
        <f>Hamilton!J93*Weights!$G$3+StCatharines!J93*Weights!$G$4</f>
        <v>30841.036593117926</v>
      </c>
    </row>
    <row r="93" spans="1:10" x14ac:dyDescent="0.3">
      <c r="A93" s="2">
        <f t="shared" si="3"/>
        <v>2009</v>
      </c>
      <c r="B93" s="2">
        <f t="shared" si="4"/>
        <v>4</v>
      </c>
      <c r="C93" s="4">
        <f>Hamilton!C94*Weights!$G$7+StCatharines!C94*Weights!$G$8</f>
        <v>42.316035216232727</v>
      </c>
      <c r="D93" s="4">
        <f>Hamilton!D94*Weights!$G$7+StCatharines!D94*Weights!$G$8</f>
        <v>312.412145438805</v>
      </c>
      <c r="E93" s="4">
        <f>Hamilton!E94*Weights!$G$7+StCatharines!E94*Weights!$G$8</f>
        <v>20981.490033136717</v>
      </c>
      <c r="F93" s="4">
        <f>Hamilton!F94*Weights!$G$7+StCatharines!F94*Weights!$G$8</f>
        <v>3256.8455745528358</v>
      </c>
      <c r="G93" s="5">
        <f>Hamilton!G94*Weights!$G$3+StCatharines!G94*Weights!$G$4</f>
        <v>1.1419999999999999</v>
      </c>
      <c r="H93" s="4">
        <f>Hamilton!H94*Weights!$G$3+StCatharines!H94*Weights!$G$4</f>
        <v>621.22471877617363</v>
      </c>
      <c r="I93" s="4">
        <f>Hamilton!I94*Weights!$G$3+StCatharines!I94*Weights!$G$4</f>
        <v>23732.98948199645</v>
      </c>
      <c r="J93" s="4">
        <f>Hamilton!J94*Weights!$G$3+StCatharines!J94*Weights!$G$4</f>
        <v>30976.26658825441</v>
      </c>
    </row>
    <row r="94" spans="1:10" x14ac:dyDescent="0.3">
      <c r="A94" s="2">
        <f t="shared" si="3"/>
        <v>2010</v>
      </c>
      <c r="B94" s="2">
        <f t="shared" si="4"/>
        <v>1</v>
      </c>
      <c r="C94" s="4">
        <f>Hamilton!C95*Weights!$G$7+StCatharines!C95*Weights!$G$8</f>
        <v>42.6990435996846</v>
      </c>
      <c r="D94" s="4">
        <f>Hamilton!D95*Weights!$G$7+StCatharines!D95*Weights!$G$8</f>
        <v>308.74815805465772</v>
      </c>
      <c r="E94" s="4">
        <f>Hamilton!E95*Weights!$G$7+StCatharines!E95*Weights!$G$8</f>
        <v>21136.289722480265</v>
      </c>
      <c r="F94" s="4">
        <f>Hamilton!F95*Weights!$G$7+StCatharines!F95*Weights!$G$8</f>
        <v>3180.4684981377122</v>
      </c>
      <c r="G94" s="5">
        <f>Hamilton!G95*Weights!$G$3+StCatharines!G95*Weights!$G$4</f>
        <v>1.14966667</v>
      </c>
      <c r="H94" s="4">
        <f>Hamilton!H95*Weights!$G$3+StCatharines!H95*Weights!$G$4</f>
        <v>623.14553128177954</v>
      </c>
      <c r="I94" s="4">
        <f>Hamilton!I95*Weights!$G$3+StCatharines!I95*Weights!$G$4</f>
        <v>23494.447196450641</v>
      </c>
      <c r="J94" s="4">
        <f>Hamilton!J95*Weights!$G$3+StCatharines!J95*Weights!$G$4</f>
        <v>30713.735024902744</v>
      </c>
    </row>
    <row r="95" spans="1:10" x14ac:dyDescent="0.3">
      <c r="A95" s="2">
        <f t="shared" si="3"/>
        <v>2010</v>
      </c>
      <c r="B95" s="2">
        <f t="shared" si="4"/>
        <v>2</v>
      </c>
      <c r="C95" s="4">
        <f>Hamilton!C96*Weights!$G$7+StCatharines!C96*Weights!$G$8</f>
        <v>43.202226231818507</v>
      </c>
      <c r="D95" s="4">
        <f>Hamilton!D96*Weights!$G$7+StCatharines!D96*Weights!$G$8</f>
        <v>309.60878652489242</v>
      </c>
      <c r="E95" s="4">
        <f>Hamilton!E96*Weights!$G$7+StCatharines!E96*Weights!$G$8</f>
        <v>21381.372748809954</v>
      </c>
      <c r="F95" s="4">
        <f>Hamilton!F96*Weights!$G$7+StCatharines!F96*Weights!$G$8</f>
        <v>3294.5197831531245</v>
      </c>
      <c r="G95" s="5">
        <f>Hamilton!G96*Weights!$G$3+StCatharines!G96*Weights!$G$4</f>
        <v>1.15966667</v>
      </c>
      <c r="H95" s="4">
        <f>Hamilton!H96*Weights!$G$3+StCatharines!H96*Weights!$G$4</f>
        <v>624.53568527235871</v>
      </c>
      <c r="I95" s="4">
        <f>Hamilton!I96*Weights!$G$3+StCatharines!I96*Weights!$G$4</f>
        <v>24065.180505671073</v>
      </c>
      <c r="J95" s="4">
        <f>Hamilton!J96*Weights!$G$3+StCatharines!J96*Weights!$G$4</f>
        <v>30740.594108628393</v>
      </c>
    </row>
    <row r="96" spans="1:10" x14ac:dyDescent="0.3">
      <c r="A96" s="2">
        <f t="shared" si="3"/>
        <v>2010</v>
      </c>
      <c r="B96" s="2">
        <f t="shared" si="4"/>
        <v>3</v>
      </c>
      <c r="C96" s="4">
        <f>Hamilton!C97*Weights!$G$7+StCatharines!C97*Weights!$G$8</f>
        <v>45.281681727613446</v>
      </c>
      <c r="D96" s="4">
        <f>Hamilton!D97*Weights!$G$7+StCatharines!D97*Weights!$G$8</f>
        <v>312.91637491913571</v>
      </c>
      <c r="E96" s="4">
        <f>Hamilton!E97*Weights!$G$7+StCatharines!E97*Weights!$G$8</f>
        <v>21470.396100763814</v>
      </c>
      <c r="F96" s="4">
        <f>Hamilton!F97*Weights!$G$7+StCatharines!F97*Weights!$G$8</f>
        <v>3307.6829604670656</v>
      </c>
      <c r="G96" s="5">
        <f>Hamilton!G97*Weights!$G$3+StCatharines!G97*Weights!$G$4</f>
        <v>1.1703333300000001</v>
      </c>
      <c r="H96" s="4">
        <f>Hamilton!H97*Weights!$G$3+StCatharines!H97*Weights!$G$4</f>
        <v>625.8658931195921</v>
      </c>
      <c r="I96" s="4">
        <f>Hamilton!I97*Weights!$G$3+StCatharines!I97*Weights!$G$4</f>
        <v>23380.94676535466</v>
      </c>
      <c r="J96" s="4">
        <f>Hamilton!J97*Weights!$G$3+StCatharines!J97*Weights!$G$4</f>
        <v>30541.674524877162</v>
      </c>
    </row>
    <row r="97" spans="1:38" x14ac:dyDescent="0.3">
      <c r="A97" s="2">
        <f t="shared" si="3"/>
        <v>2010</v>
      </c>
      <c r="B97" s="2">
        <f t="shared" si="4"/>
        <v>4</v>
      </c>
      <c r="C97" s="4">
        <f>Hamilton!C98*Weights!$G$7+StCatharines!C98*Weights!$G$8</f>
        <v>42.092390522802248</v>
      </c>
      <c r="D97" s="4">
        <f>Hamilton!D98*Weights!$G$7+StCatharines!D98*Weights!$G$8</f>
        <v>312.4988360114113</v>
      </c>
      <c r="E97" s="4">
        <f>Hamilton!E98*Weights!$G$7+StCatharines!E98*Weights!$G$8</f>
        <v>21524.356539539378</v>
      </c>
      <c r="F97" s="4">
        <f>Hamilton!F98*Weights!$G$7+StCatharines!F98*Weights!$G$8</f>
        <v>3277.4522878297767</v>
      </c>
      <c r="G97" s="5">
        <f>Hamilton!G98*Weights!$G$3+StCatharines!G98*Weights!$G$4</f>
        <v>1.179</v>
      </c>
      <c r="H97" s="4">
        <f>Hamilton!H98*Weights!$G$3+StCatharines!H98*Weights!$G$4</f>
        <v>627.13615482347984</v>
      </c>
      <c r="I97" s="4">
        <f>Hamilton!I98*Weights!$G$3+StCatharines!I98*Weights!$G$4</f>
        <v>23273.901712966392</v>
      </c>
      <c r="J97" s="4">
        <f>Hamilton!J98*Weights!$G$3+StCatharines!J98*Weights!$G$4</f>
        <v>30336.66227691884</v>
      </c>
    </row>
    <row r="98" spans="1:38" x14ac:dyDescent="0.3">
      <c r="A98" s="2">
        <f t="shared" si="3"/>
        <v>2011</v>
      </c>
      <c r="B98" s="2">
        <f t="shared" si="4"/>
        <v>1</v>
      </c>
      <c r="C98" s="4">
        <f>Hamilton!C99*Weights!$G$7+StCatharines!C99*Weights!$G$8</f>
        <v>39.823547090360179</v>
      </c>
      <c r="D98" s="4">
        <f>Hamilton!D99*Weights!$G$7+StCatharines!D99*Weights!$G$8</f>
        <v>313.85446514607253</v>
      </c>
      <c r="E98" s="4">
        <f>Hamilton!E99*Weights!$G$7+StCatharines!E99*Weights!$G$8</f>
        <v>21528.789711669287</v>
      </c>
      <c r="F98" s="4">
        <f>Hamilton!F99*Weights!$G$7+StCatharines!F99*Weights!$G$8</f>
        <v>3348.93282074234</v>
      </c>
      <c r="G98" s="5">
        <f>Hamilton!G99*Weights!$G$3+StCatharines!G99*Weights!$G$4</f>
        <v>1.1839999999999999</v>
      </c>
      <c r="H98" s="4">
        <f>Hamilton!H99*Weights!$G$3+StCatharines!H99*Weights!$G$4</f>
        <v>628.21877023453885</v>
      </c>
      <c r="I98" s="4">
        <f>Hamilton!I99*Weights!$G$3+StCatharines!I99*Weights!$G$4</f>
        <v>23482.59037660656</v>
      </c>
      <c r="J98" s="4">
        <f>Hamilton!J99*Weights!$G$3+StCatharines!J99*Weights!$G$4</f>
        <v>30507.295806715061</v>
      </c>
    </row>
    <row r="99" spans="1:38" x14ac:dyDescent="0.3">
      <c r="A99" s="2">
        <f t="shared" si="3"/>
        <v>2011</v>
      </c>
      <c r="B99" s="2">
        <f t="shared" si="4"/>
        <v>2</v>
      </c>
      <c r="C99" s="4">
        <f>Hamilton!C100*Weights!$G$7+StCatharines!C100*Weights!$G$8</f>
        <v>42.198389850539037</v>
      </c>
      <c r="D99" s="4">
        <f>Hamilton!D100*Weights!$G$7+StCatharines!D100*Weights!$G$8</f>
        <v>318.08450946399614</v>
      </c>
      <c r="E99" s="4">
        <f>Hamilton!E100*Weights!$G$7+StCatharines!E100*Weights!$G$8</f>
        <v>21534.964314312976</v>
      </c>
      <c r="F99" s="4">
        <f>Hamilton!F100*Weights!$G$7+StCatharines!F100*Weights!$G$8</f>
        <v>3246.1888752414711</v>
      </c>
      <c r="G99" s="5">
        <f>Hamilton!G100*Weights!$G$3+StCatharines!G100*Weights!$G$4</f>
        <v>1.20333333</v>
      </c>
      <c r="H99" s="4">
        <f>Hamilton!H100*Weights!$G$3+StCatharines!H100*Weights!$G$4</f>
        <v>629.42021908605943</v>
      </c>
      <c r="I99" s="4">
        <f>Hamilton!I100*Weights!$G$3+StCatharines!I100*Weights!$G$4</f>
        <v>23159.236004992381</v>
      </c>
      <c r="J99" s="4">
        <f>Hamilton!J100*Weights!$G$3+StCatharines!J100*Weights!$G$4</f>
        <v>30240.647956130713</v>
      </c>
    </row>
    <row r="100" spans="1:38" x14ac:dyDescent="0.3">
      <c r="A100" s="2">
        <f t="shared" si="3"/>
        <v>2011</v>
      </c>
      <c r="B100" s="2">
        <f t="shared" si="4"/>
        <v>3</v>
      </c>
      <c r="C100" s="4">
        <f>Hamilton!C101*Weights!$G$7+StCatharines!C101*Weights!$G$8</f>
        <v>40.025398069506586</v>
      </c>
      <c r="D100" s="4">
        <f>Hamilton!D101*Weights!$G$7+StCatharines!D101*Weights!$G$8</f>
        <v>314.08227478737416</v>
      </c>
      <c r="E100" s="4">
        <f>Hamilton!E101*Weights!$G$7+StCatharines!E101*Weights!$G$8</f>
        <v>21841.144937153513</v>
      </c>
      <c r="F100" s="4">
        <f>Hamilton!F101*Weights!$G$7+StCatharines!F101*Weights!$G$8</f>
        <v>3358.2579672928728</v>
      </c>
      <c r="G100" s="5">
        <f>Hamilton!G101*Weights!$G$3+StCatharines!G101*Weights!$G$4</f>
        <v>1.20733333</v>
      </c>
      <c r="H100" s="4">
        <f>Hamilton!H101*Weights!$G$3+StCatharines!H101*Weights!$G$4</f>
        <v>630.61280157604142</v>
      </c>
      <c r="I100" s="4">
        <f>Hamilton!I101*Weights!$G$3+StCatharines!I101*Weights!$G$4</f>
        <v>23133.979329672362</v>
      </c>
      <c r="J100" s="4">
        <f>Hamilton!J101*Weights!$G$3+StCatharines!J101*Weights!$G$4</f>
        <v>30288.682829989681</v>
      </c>
    </row>
    <row r="101" spans="1:38" x14ac:dyDescent="0.3">
      <c r="A101" s="2">
        <f t="shared" si="3"/>
        <v>2011</v>
      </c>
      <c r="B101" s="2">
        <f t="shared" si="4"/>
        <v>4</v>
      </c>
      <c r="C101" s="4">
        <f>Hamilton!C102*Weights!$G$7+StCatharines!C102*Weights!$G$8</f>
        <v>40.056592060548525</v>
      </c>
      <c r="D101" s="4">
        <f>Hamilton!D102*Weights!$G$7+StCatharines!D102*Weights!$G$8</f>
        <v>324.11263478454185</v>
      </c>
      <c r="E101" s="4">
        <f>Hamilton!E102*Weights!$G$7+StCatharines!E102*Weights!$G$8</f>
        <v>21933.247311005285</v>
      </c>
      <c r="F101" s="4">
        <f>Hamilton!F102*Weights!$G$7+StCatharines!F102*Weights!$G$8</f>
        <v>3396.1751290594666</v>
      </c>
      <c r="G101" s="5">
        <f>Hamilton!G102*Weights!$G$3+StCatharines!G102*Weights!$G$4</f>
        <v>1.2076666700000001</v>
      </c>
      <c r="H101" s="4">
        <f>Hamilton!H102*Weights!$G$3+StCatharines!H102*Weights!$G$4</f>
        <v>631.79651770448493</v>
      </c>
      <c r="I101" s="4">
        <f>Hamilton!I102*Weights!$G$3+StCatharines!I102*Weights!$G$4</f>
        <v>23374.988437990796</v>
      </c>
      <c r="J101" s="4">
        <f>Hamilton!J102*Weights!$G$3+StCatharines!J102*Weights!$G$4</f>
        <v>30649.429512023686</v>
      </c>
    </row>
    <row r="102" spans="1:38" x14ac:dyDescent="0.3">
      <c r="A102" s="2">
        <f t="shared" si="3"/>
        <v>2012</v>
      </c>
      <c r="B102" s="2">
        <f t="shared" si="4"/>
        <v>1</v>
      </c>
      <c r="C102" s="4">
        <f>Hamilton!C103*Weights!$G$7+StCatharines!C103*Weights!$G$8</f>
        <v>43.74441029184495</v>
      </c>
      <c r="D102" s="4">
        <f>Hamilton!D103*Weights!$G$7+StCatharines!D103*Weights!$G$8</f>
        <v>325.61500543943214</v>
      </c>
      <c r="E102" s="4">
        <f>Hamilton!E103*Weights!$G$7+StCatharines!E103*Weights!$G$8</f>
        <v>21858.618590735794</v>
      </c>
      <c r="F102" s="4">
        <f>Hamilton!F103*Weights!$G$7+StCatharines!F103*Weights!$G$8</f>
        <v>3364.9496779683959</v>
      </c>
      <c r="G102" s="5">
        <f>Hamilton!G103*Weights!$G$3+StCatharines!G103*Weights!$G$4</f>
        <v>1.213333</v>
      </c>
      <c r="H102" s="4">
        <f>Hamilton!H103*Weights!$G$3+StCatharines!H103*Weights!$G$4</f>
        <v>632.97136747138961</v>
      </c>
      <c r="I102" s="4">
        <f>Hamilton!I103*Weights!$G$3+StCatharines!I103*Weights!$G$4</f>
        <v>23503.174835191487</v>
      </c>
      <c r="J102" s="4">
        <f>Hamilton!J103*Weights!$G$3+StCatharines!J103*Weights!$G$4</f>
        <v>30829.142305984555</v>
      </c>
    </row>
    <row r="103" spans="1:38" x14ac:dyDescent="0.3">
      <c r="A103" s="2">
        <f t="shared" si="3"/>
        <v>2012</v>
      </c>
      <c r="B103" s="2">
        <f t="shared" si="4"/>
        <v>2</v>
      </c>
      <c r="C103" s="4">
        <f>Hamilton!C104*Weights!$G$7+StCatharines!C104*Weights!$G$8</f>
        <v>37.575963753925244</v>
      </c>
      <c r="D103" s="4">
        <f>Hamilton!D104*Weights!$G$7+StCatharines!D104*Weights!$G$8</f>
        <v>317.45173587291771</v>
      </c>
      <c r="E103" s="4">
        <f>Hamilton!E104*Weights!$G$7+StCatharines!E104*Weights!$G$8</f>
        <v>22036.675157301743</v>
      </c>
      <c r="F103" s="4">
        <f>Hamilton!F104*Weights!$G$7+StCatharines!F104*Weights!$G$8</f>
        <v>3436.8993862794359</v>
      </c>
      <c r="G103" s="5">
        <f>Hamilton!G104*Weights!$G$3+StCatharines!G104*Weights!$G$4</f>
        <v>1.221333</v>
      </c>
      <c r="H103" s="4">
        <f>Hamilton!H104*Weights!$G$3+StCatharines!H104*Weights!$G$4</f>
        <v>634.13735087675582</v>
      </c>
      <c r="I103" s="4">
        <f>Hamilton!I104*Weights!$G$3+StCatharines!I104*Weights!$G$4</f>
        <v>23344.018032540152</v>
      </c>
      <c r="J103" s="4">
        <f>Hamilton!J104*Weights!$G$3+StCatharines!J104*Weights!$G$4</f>
        <v>30709.817958624204</v>
      </c>
    </row>
    <row r="104" spans="1:38" x14ac:dyDescent="0.3">
      <c r="A104" s="2">
        <f t="shared" si="3"/>
        <v>2012</v>
      </c>
      <c r="B104" s="2">
        <f t="shared" si="4"/>
        <v>3</v>
      </c>
      <c r="C104" s="4">
        <f>Hamilton!C105*Weights!$G$7+StCatharines!C105*Weights!$G$8</f>
        <v>37.092516496442144</v>
      </c>
      <c r="D104" s="4">
        <f>Hamilton!D105*Weights!$G$7+StCatharines!D105*Weights!$G$8</f>
        <v>319.61111886311977</v>
      </c>
      <c r="E104" s="4">
        <f>Hamilton!E105*Weights!$G$7+StCatharines!E105*Weights!$G$8</f>
        <v>22032.14616173413</v>
      </c>
      <c r="F104" s="4">
        <f>Hamilton!F105*Weights!$G$7+StCatharines!F105*Weights!$G$8</f>
        <v>3401.3090396760513</v>
      </c>
      <c r="G104" s="5">
        <f>Hamilton!G105*Weights!$G$3+StCatharines!G105*Weights!$G$4</f>
        <v>1.217333</v>
      </c>
      <c r="H104" s="4">
        <f>Hamilton!H105*Weights!$G$3+StCatharines!H105*Weights!$G$4</f>
        <v>635.29446792058332</v>
      </c>
      <c r="I104" s="4">
        <f>Hamilton!I105*Weights!$G$3+StCatharines!I105*Weights!$G$4</f>
        <v>23587.637675267499</v>
      </c>
      <c r="J104" s="4">
        <f>Hamilton!J105*Weights!$G$3+StCatharines!J105*Weights!$G$4</f>
        <v>31051.058423578474</v>
      </c>
      <c r="U104" t="s">
        <v>23</v>
      </c>
    </row>
    <row r="105" spans="1:38" x14ac:dyDescent="0.3">
      <c r="A105" s="2">
        <f t="shared" si="3"/>
        <v>2012</v>
      </c>
      <c r="B105" s="2">
        <f t="shared" si="4"/>
        <v>4</v>
      </c>
      <c r="C105" s="4">
        <f>Hamilton!C106*Weights!$G$7+StCatharines!C106*Weights!$G$8</f>
        <v>39.76912819364572</v>
      </c>
      <c r="D105" s="4">
        <f>Hamilton!D106*Weights!$G$7+StCatharines!D106*Weights!$G$8</f>
        <v>319.7109632486422</v>
      </c>
      <c r="E105" s="4">
        <f>Hamilton!E106*Weights!$G$7+StCatharines!E106*Weights!$G$8</f>
        <v>21905.192741156417</v>
      </c>
      <c r="F105" s="4">
        <f>Hamilton!F106*Weights!$G$7+StCatharines!F106*Weights!$G$8</f>
        <v>3269.8074818619598</v>
      </c>
      <c r="G105" s="5">
        <f>Hamilton!G106*Weights!$G$3+StCatharines!G106*Weights!$G$4</f>
        <v>1.218</v>
      </c>
      <c r="H105" s="4">
        <f>Hamilton!H106*Weights!$G$3+StCatharines!H106*Weights!$G$4</f>
        <v>636.44271860287222</v>
      </c>
      <c r="I105" s="4">
        <f>Hamilton!I106*Weights!$G$3+StCatharines!I106*Weights!$G$4</f>
        <v>23706.912477832728</v>
      </c>
      <c r="J105" s="4">
        <f>Hamilton!J106*Weights!$G$3+StCatharines!J106*Weights!$G$4</f>
        <v>31214.732303895722</v>
      </c>
      <c r="L105" t="s">
        <v>4</v>
      </c>
      <c r="M105" t="s">
        <v>5</v>
      </c>
      <c r="N105" t="s">
        <v>1</v>
      </c>
      <c r="O105" t="s">
        <v>6</v>
      </c>
      <c r="P105" t="s">
        <v>2</v>
      </c>
      <c r="Q105" t="s">
        <v>7</v>
      </c>
      <c r="R105" t="s">
        <v>8</v>
      </c>
      <c r="S105" t="s">
        <v>9</v>
      </c>
      <c r="U105" t="s">
        <v>4</v>
      </c>
      <c r="V105" t="s">
        <v>5</v>
      </c>
      <c r="W105" t="s">
        <v>1</v>
      </c>
      <c r="X105" t="s">
        <v>6</v>
      </c>
      <c r="Y105" t="s">
        <v>2</v>
      </c>
      <c r="Z105" t="s">
        <v>7</v>
      </c>
      <c r="AA105" t="s">
        <v>8</v>
      </c>
      <c r="AB105" t="s">
        <v>9</v>
      </c>
    </row>
    <row r="106" spans="1:38" x14ac:dyDescent="0.3">
      <c r="A106" s="2">
        <f t="shared" si="3"/>
        <v>2013</v>
      </c>
      <c r="B106" s="2">
        <f t="shared" si="4"/>
        <v>1</v>
      </c>
      <c r="C106" s="4">
        <f>Hamilton!C107*Weights!$G$7+StCatharines!C107*Weights!$G$8</f>
        <v>40.443928806635533</v>
      </c>
      <c r="D106" s="4">
        <f>Hamilton!D107*Weights!$G$7+StCatharines!D107*Weights!$G$8</f>
        <v>325.76575733110872</v>
      </c>
      <c r="E106" s="4">
        <f>Hamilton!E107*Weights!$G$7+StCatharines!E107*Weights!$G$8</f>
        <v>21932.24010108917</v>
      </c>
      <c r="F106" s="4">
        <f>Hamilton!F107*Weights!$G$7+StCatharines!F107*Weights!$G$8</f>
        <v>3220.4598274753225</v>
      </c>
      <c r="G106" s="5">
        <f>Hamilton!G107*Weights!$G$3+StCatharines!G107*Weights!$G$4</f>
        <v>1.2243329999999999</v>
      </c>
      <c r="H106" s="4">
        <f>Hamilton!H107*Weights!$G$3+StCatharines!H107*Weights!$G$4</f>
        <v>637.5888162454537</v>
      </c>
      <c r="I106" s="4">
        <f>Hamilton!I107*Weights!$G$3+StCatharines!I107*Weights!$G$4</f>
        <v>23371.575014871451</v>
      </c>
      <c r="J106" s="4">
        <f>Hamilton!J107*Weights!$G$3+StCatharines!J107*Weights!$G$4</f>
        <v>30796.283771634444</v>
      </c>
      <c r="L106" s="15">
        <v>40.458002455516009</v>
      </c>
      <c r="M106" s="15">
        <v>325.83730640569388</v>
      </c>
      <c r="N106" s="15">
        <v>22189.234839857651</v>
      </c>
      <c r="O106" s="15">
        <v>3303.8002170818504</v>
      </c>
      <c r="P106" s="15">
        <v>1.2243329999999999</v>
      </c>
      <c r="Q106" s="15">
        <v>635.3252366812228</v>
      </c>
      <c r="R106" s="15">
        <v>23696.587554585152</v>
      </c>
      <c r="S106" s="15">
        <v>31284.411921397383</v>
      </c>
      <c r="U106" s="12">
        <f>+(C106-L106)/L106</f>
        <v>-3.4785822399290136E-4</v>
      </c>
      <c r="V106" s="12">
        <f t="shared" ref="V106:AB106" si="5">+(D106-M106)/M106</f>
        <v>-2.1958527516207583E-4</v>
      </c>
      <c r="W106" s="12">
        <f t="shared" si="5"/>
        <v>-1.1581955872892518E-2</v>
      </c>
      <c r="X106" s="12">
        <f t="shared" si="5"/>
        <v>-2.522561418079329E-2</v>
      </c>
      <c r="Y106" s="12">
        <f t="shared" si="5"/>
        <v>0</v>
      </c>
      <c r="Z106" s="12">
        <f t="shared" si="5"/>
        <v>3.562867384357747E-3</v>
      </c>
      <c r="AA106" s="12">
        <f t="shared" si="5"/>
        <v>-1.3715584109527773E-2</v>
      </c>
      <c r="AB106" s="12">
        <f t="shared" si="5"/>
        <v>-1.5602919146742125E-2</v>
      </c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</row>
    <row r="107" spans="1:38" x14ac:dyDescent="0.3">
      <c r="A107" s="2">
        <f t="shared" si="3"/>
        <v>2013</v>
      </c>
      <c r="B107" s="2">
        <f t="shared" si="4"/>
        <v>2</v>
      </c>
      <c r="C107" s="4">
        <f>Hamilton!C108*Weights!$G$7+StCatharines!C108*Weights!$G$8</f>
        <v>35.974182136805872</v>
      </c>
      <c r="D107" s="4">
        <f>Hamilton!D108*Weights!$G$7+StCatharines!D108*Weights!$G$8</f>
        <v>315.09300249599545</v>
      </c>
      <c r="E107" s="4">
        <f>Hamilton!E108*Weights!$G$7+StCatharines!E108*Weights!$G$8</f>
        <v>22059.569108720578</v>
      </c>
      <c r="F107" s="4">
        <f>Hamilton!F108*Weights!$G$7+StCatharines!F108*Weights!$G$8</f>
        <v>3236.9263841521888</v>
      </c>
      <c r="G107" s="5">
        <f>Hamilton!G108*Weights!$G$3+StCatharines!G108*Weights!$G$4</f>
        <v>1.2303329999999999</v>
      </c>
      <c r="H107" s="4">
        <f>Hamilton!H108*Weights!$G$3+StCatharines!H108*Weights!$G$4</f>
        <v>638.74027758028353</v>
      </c>
      <c r="I107" s="4">
        <f>Hamilton!I108*Weights!$G$3+StCatharines!I108*Weights!$G$4</f>
        <v>23280.982011380882</v>
      </c>
      <c r="J107" s="4">
        <f>Hamilton!J108*Weights!$G$3+StCatharines!J108*Weights!$G$4</f>
        <v>30727.749967197433</v>
      </c>
      <c r="L107" s="15">
        <v>36.470426370106757</v>
      </c>
      <c r="M107" s="15">
        <v>318.15982597864775</v>
      </c>
      <c r="N107" s="15">
        <v>22297.17355871886</v>
      </c>
      <c r="O107" s="15">
        <v>3322.4580782918151</v>
      </c>
      <c r="P107" s="15">
        <v>1.2313859999999999</v>
      </c>
      <c r="Q107" s="15">
        <v>636.40173144104801</v>
      </c>
      <c r="R107" s="15">
        <v>23643.033668122273</v>
      </c>
      <c r="S107" s="15">
        <v>31232.06406113537</v>
      </c>
      <c r="U107" s="12">
        <f t="shared" ref="U107:U134" si="6">+(C107-L107)/L107</f>
        <v>-1.360675710958058E-2</v>
      </c>
      <c r="V107" s="12">
        <f t="shared" ref="V107:V134" si="7">+(D107-M107)/M107</f>
        <v>-9.6392543377180374E-3</v>
      </c>
      <c r="W107" s="12">
        <f t="shared" ref="W107:W134" si="8">+(E107-N107)/N107</f>
        <v>-1.0656258712457812E-2</v>
      </c>
      <c r="X107" s="12">
        <f t="shared" ref="X107:X134" si="9">+(F107-O107)/O107</f>
        <v>-2.5743498375034722E-2</v>
      </c>
      <c r="Y107" s="12">
        <f t="shared" ref="Y107:Y134" si="10">+(G107-P107)/P107</f>
        <v>-8.5513397098876444E-4</v>
      </c>
      <c r="Z107" s="12">
        <f t="shared" ref="Z107:Z134" si="11">+(H107-Q107)/Q107</f>
        <v>3.6746382413828261E-3</v>
      </c>
      <c r="AA107" s="12">
        <f t="shared" ref="AA107:AA134" si="12">+(I107-R107)/R107</f>
        <v>-1.5313248791314888E-2</v>
      </c>
      <c r="AB107" s="12">
        <f t="shared" ref="AB107:AB134" si="13">+(J107-S107)/S107</f>
        <v>-1.6147318760321605E-2</v>
      </c>
    </row>
    <row r="108" spans="1:38" x14ac:dyDescent="0.3">
      <c r="A108" s="2">
        <f t="shared" si="3"/>
        <v>2013</v>
      </c>
      <c r="B108" s="2">
        <f t="shared" si="4"/>
        <v>3</v>
      </c>
      <c r="C108" s="4">
        <f>Hamilton!C109*Weights!$G$7+StCatharines!C109*Weights!$G$8</f>
        <v>36.498953010479369</v>
      </c>
      <c r="D108" s="4">
        <f>Hamilton!D109*Weights!$G$7+StCatharines!D109*Weights!$G$8</f>
        <v>304.88259492284249</v>
      </c>
      <c r="E108" s="4">
        <f>Hamilton!E109*Weights!$G$7+StCatharines!E109*Weights!$G$8</f>
        <v>22159.516080917216</v>
      </c>
      <c r="F108" s="4">
        <f>Hamilton!F109*Weights!$G$7+StCatharines!F109*Weights!$G$8</f>
        <v>3240.4133491032803</v>
      </c>
      <c r="G108" s="5">
        <f>Hamilton!G109*Weights!$G$3+StCatharines!G109*Weights!$G$4</f>
        <v>1.234334</v>
      </c>
      <c r="H108" s="4">
        <f>Hamilton!H109*Weights!$G$3+StCatharines!H109*Weights!$G$4</f>
        <v>639.90551739333841</v>
      </c>
      <c r="I108" s="4">
        <f>Hamilton!I109*Weights!$G$3+StCatharines!I109*Weights!$G$4</f>
        <v>23301.112355748002</v>
      </c>
      <c r="J108" s="4">
        <f>Hamilton!J109*Weights!$G$3+StCatharines!J109*Weights!$G$4</f>
        <v>30749.861683410774</v>
      </c>
      <c r="L108" s="15">
        <v>38.261913345195737</v>
      </c>
      <c r="M108" s="15">
        <v>321.47222170818503</v>
      </c>
      <c r="N108" s="15">
        <v>22472.606654804273</v>
      </c>
      <c r="O108" s="15">
        <v>3371.2007295373664</v>
      </c>
      <c r="P108" s="15">
        <v>1.2384426899563319</v>
      </c>
      <c r="Q108" s="15">
        <v>637.4942598253275</v>
      </c>
      <c r="R108" s="15">
        <v>23747.212882096072</v>
      </c>
      <c r="S108" s="15">
        <v>31354.286986899562</v>
      </c>
      <c r="U108" s="12">
        <f t="shared" si="6"/>
        <v>-4.6076115399956333E-2</v>
      </c>
      <c r="V108" s="12">
        <f t="shared" si="7"/>
        <v>-5.1605164194876235E-2</v>
      </c>
      <c r="W108" s="12">
        <f t="shared" si="8"/>
        <v>-1.3932098696709194E-2</v>
      </c>
      <c r="X108" s="12">
        <f t="shared" si="9"/>
        <v>-3.8795488885657134E-2</v>
      </c>
      <c r="Y108" s="12">
        <f t="shared" si="10"/>
        <v>-3.3176262330529968E-3</v>
      </c>
      <c r="Z108" s="12">
        <f t="shared" si="11"/>
        <v>3.7823988700252634E-3</v>
      </c>
      <c r="AA108" s="12">
        <f t="shared" si="12"/>
        <v>-1.8785384565462054E-2</v>
      </c>
      <c r="AB108" s="12">
        <f t="shared" si="13"/>
        <v>-1.9277277896363222E-2</v>
      </c>
    </row>
    <row r="109" spans="1:38" x14ac:dyDescent="0.3">
      <c r="A109" s="2">
        <f t="shared" si="3"/>
        <v>2013</v>
      </c>
      <c r="B109" s="2">
        <f t="shared" si="4"/>
        <v>4</v>
      </c>
      <c r="C109" s="4">
        <f>Hamilton!C110*Weights!$G$7+StCatharines!C110*Weights!$G$8</f>
        <v>38.539678834568342</v>
      </c>
      <c r="D109" s="4">
        <f>Hamilton!D110*Weights!$G$7+StCatharines!D110*Weights!$G$8</f>
        <v>314.04962684588497</v>
      </c>
      <c r="E109" s="4">
        <f>Hamilton!E110*Weights!$G$7+StCatharines!E110*Weights!$G$8</f>
        <v>22357.561987044304</v>
      </c>
      <c r="F109" s="4">
        <f>Hamilton!F110*Weights!$G$7+StCatharines!F110*Weights!$G$8</f>
        <v>3306.9572290117867</v>
      </c>
      <c r="G109" s="5">
        <f>Hamilton!G110*Weights!$G$3+StCatharines!G110*Weights!$G$4</f>
        <v>1.2414590000000001</v>
      </c>
      <c r="H109" s="4">
        <f>Hamilton!H110*Weights!$G$3+StCatharines!H110*Weights!$G$4</f>
        <v>641.09276983787356</v>
      </c>
      <c r="I109" s="4">
        <f>Hamilton!I110*Weights!$G$3+StCatharines!I110*Weights!$G$4</f>
        <v>23367.884451936596</v>
      </c>
      <c r="J109" s="4">
        <f>Hamilton!J110*Weights!$G$3+StCatharines!J110*Weights!$G$4</f>
        <v>30847.653908912758</v>
      </c>
      <c r="L109" s="15">
        <v>39.969233665480431</v>
      </c>
      <c r="M109" s="15">
        <v>323.48326619217079</v>
      </c>
      <c r="N109" s="15">
        <v>22613.685800711741</v>
      </c>
      <c r="O109" s="15">
        <v>3411.7820427046263</v>
      </c>
      <c r="P109" s="15">
        <v>1.2451605327510915</v>
      </c>
      <c r="Q109" s="15">
        <v>638.62528951965066</v>
      </c>
      <c r="R109" s="15">
        <v>23781.793013100436</v>
      </c>
      <c r="S109" s="15">
        <v>31416.568515283841</v>
      </c>
      <c r="U109" s="12">
        <f t="shared" si="6"/>
        <v>-3.5766380783695859E-2</v>
      </c>
      <c r="V109" s="12">
        <f t="shared" si="7"/>
        <v>-2.9162681140611459E-2</v>
      </c>
      <c r="W109" s="12">
        <f t="shared" si="8"/>
        <v>-1.1326053431739785E-2</v>
      </c>
      <c r="X109" s="12">
        <f t="shared" si="9"/>
        <v>-3.0724358232960769E-2</v>
      </c>
      <c r="Y109" s="12">
        <f t="shared" si="10"/>
        <v>-2.972735365224877E-3</v>
      </c>
      <c r="Z109" s="12">
        <f t="shared" si="11"/>
        <v>3.8637372473596227E-3</v>
      </c>
      <c r="AA109" s="12">
        <f t="shared" si="12"/>
        <v>-1.740443039495948E-2</v>
      </c>
      <c r="AB109" s="12">
        <f t="shared" si="13"/>
        <v>-1.8108744310961652E-2</v>
      </c>
    </row>
    <row r="110" spans="1:38" x14ac:dyDescent="0.3">
      <c r="A110" s="2">
        <f t="shared" si="3"/>
        <v>2014</v>
      </c>
      <c r="B110" s="2">
        <f t="shared" si="4"/>
        <v>1</v>
      </c>
      <c r="C110" s="4">
        <f>Hamilton!C111*Weights!$G$7+StCatharines!C112*Weights!$G$8</f>
        <v>39.18335457658155</v>
      </c>
      <c r="D110" s="4">
        <f>Hamilton!D111*Weights!$G$7+StCatharines!D112*Weights!$G$8</f>
        <v>318.73632114035411</v>
      </c>
      <c r="E110" s="4">
        <f>Hamilton!E111*Weights!$G$7+StCatharines!E112*Weights!$G$8</f>
        <v>22480.210498120396</v>
      </c>
      <c r="F110" s="4">
        <f>Hamilton!F111*Weights!$G$7+StCatharines!F112*Weights!$G$8</f>
        <v>3333.5268062199843</v>
      </c>
      <c r="G110" s="5">
        <f>Hamilton!G111*Weights!$G$3+StCatharines!G112*Weights!$G$4</f>
        <v>1.2469209999999999</v>
      </c>
      <c r="H110" s="4">
        <f>Hamilton!H111*Weights!$G$3+StCatharines!H112*Weights!$G$4</f>
        <v>642.33090203034112</v>
      </c>
      <c r="I110" s="4">
        <f>Hamilton!I111*Weights!$G$3+StCatharines!I112*Weights!$G$4</f>
        <v>23509.998052798815</v>
      </c>
      <c r="J110" s="4">
        <f>Hamilton!J111*Weights!$G$3+StCatharines!J112*Weights!$G$4</f>
        <v>31096.877393111856</v>
      </c>
      <c r="L110" s="15">
        <v>40.222587651245547</v>
      </c>
      <c r="M110" s="15">
        <v>324.9913964412811</v>
      </c>
      <c r="N110" s="15">
        <v>22729.978896797154</v>
      </c>
      <c r="O110" s="15">
        <v>3438.5987153024907</v>
      </c>
      <c r="P110" s="15">
        <v>1.2506393144104804</v>
      </c>
      <c r="Q110" s="15">
        <v>639.82732532751095</v>
      </c>
      <c r="R110" s="15">
        <v>23835.668209606989</v>
      </c>
      <c r="S110" s="15">
        <v>31561.921397379912</v>
      </c>
      <c r="U110" s="12">
        <f t="shared" si="6"/>
        <v>-2.5837051650549784E-2</v>
      </c>
      <c r="V110" s="12">
        <f t="shared" si="7"/>
        <v>-1.9246895054519222E-2</v>
      </c>
      <c r="W110" s="12">
        <f t="shared" si="8"/>
        <v>-1.0988501124915399E-2</v>
      </c>
      <c r="X110" s="12">
        <f t="shared" si="9"/>
        <v>-3.0556606857006667E-2</v>
      </c>
      <c r="Y110" s="12">
        <f t="shared" si="10"/>
        <v>-2.9731309160332506E-3</v>
      </c>
      <c r="Z110" s="12">
        <f t="shared" si="11"/>
        <v>3.9128943133972241E-3</v>
      </c>
      <c r="AA110" s="12">
        <f t="shared" si="12"/>
        <v>-1.3663143568885214E-2</v>
      </c>
      <c r="AB110" s="12">
        <f t="shared" si="13"/>
        <v>-1.4734337571307108E-2</v>
      </c>
    </row>
    <row r="111" spans="1:38" x14ac:dyDescent="0.3">
      <c r="A111" s="2">
        <f t="shared" si="3"/>
        <v>2014</v>
      </c>
      <c r="B111" s="2">
        <f t="shared" si="4"/>
        <v>2</v>
      </c>
      <c r="C111" s="4">
        <f>Hamilton!C112*Weights!$G$7+StCatharines!C113*Weights!$G$8</f>
        <v>39.641921920341332</v>
      </c>
      <c r="D111" s="4">
        <f>Hamilton!D112*Weights!$G$7+StCatharines!D113*Weights!$G$8</f>
        <v>321.20689659011271</v>
      </c>
      <c r="E111" s="4">
        <f>Hamilton!E112*Weights!$G$7+StCatharines!E113*Weights!$G$8</f>
        <v>22600.0485148673</v>
      </c>
      <c r="F111" s="4">
        <f>Hamilton!F112*Weights!$G$7+StCatharines!F113*Weights!$G$8</f>
        <v>3353.1208601438675</v>
      </c>
      <c r="G111" s="5">
        <f>Hamilton!G112*Weights!$G$3+StCatharines!G113*Weights!$G$4</f>
        <v>1.252407</v>
      </c>
      <c r="H111" s="4">
        <f>Hamilton!H112*Weights!$G$3+StCatharines!H113*Weights!$G$4</f>
        <v>643.59954468032493</v>
      </c>
      <c r="I111" s="4">
        <f>Hamilton!I112*Weights!$G$3+StCatharines!I113*Weights!$G$4</f>
        <v>23597.61163070317</v>
      </c>
      <c r="J111" s="4">
        <f>Hamilton!J112*Weights!$G$3+StCatharines!J113*Weights!$G$4</f>
        <v>31216.964743359109</v>
      </c>
      <c r="L111" s="15">
        <v>40.446108220640568</v>
      </c>
      <c r="M111" s="15">
        <v>326.18595871886117</v>
      </c>
      <c r="N111" s="15">
        <v>22852.288718861211</v>
      </c>
      <c r="O111" s="15">
        <v>3460.0932064056938</v>
      </c>
      <c r="P111" s="15">
        <v>1.256142096069869</v>
      </c>
      <c r="Q111" s="15">
        <v>641.08226855895191</v>
      </c>
      <c r="R111" s="15">
        <v>23906.144759825329</v>
      </c>
      <c r="S111" s="15">
        <v>31658.743231441047</v>
      </c>
      <c r="U111" s="12">
        <f t="shared" si="6"/>
        <v>-1.9882909275529288E-2</v>
      </c>
      <c r="V111" s="12">
        <f t="shared" si="7"/>
        <v>-1.5264489459645649E-2</v>
      </c>
      <c r="W111" s="12">
        <f t="shared" si="8"/>
        <v>-1.1037853017572121E-2</v>
      </c>
      <c r="X111" s="12">
        <f t="shared" si="9"/>
        <v>-3.0916030257158285E-2</v>
      </c>
      <c r="Y111" s="12">
        <f t="shared" si="10"/>
        <v>-2.9734662038276597E-3</v>
      </c>
      <c r="Z111" s="12">
        <f t="shared" si="11"/>
        <v>3.9266038772706041E-3</v>
      </c>
      <c r="AA111" s="12">
        <f t="shared" si="12"/>
        <v>-1.2906017771659032E-2</v>
      </c>
      <c r="AB111" s="12">
        <f t="shared" si="13"/>
        <v>-1.3954391204108111E-2</v>
      </c>
    </row>
    <row r="112" spans="1:38" x14ac:dyDescent="0.3">
      <c r="A112" s="2">
        <f t="shared" si="3"/>
        <v>2014</v>
      </c>
      <c r="B112" s="2">
        <f t="shared" si="4"/>
        <v>3</v>
      </c>
      <c r="C112" s="4">
        <f>Hamilton!C113*Weights!$G$7+StCatharines!C114*Weights!$G$8</f>
        <v>40.09895448759449</v>
      </c>
      <c r="D112" s="4">
        <f>Hamilton!D113*Weights!$G$7+StCatharines!D114*Weights!$G$8</f>
        <v>322.42204490222508</v>
      </c>
      <c r="E112" s="4">
        <f>Hamilton!E113*Weights!$G$7+StCatharines!E114*Weights!$G$8</f>
        <v>22718.14566735438</v>
      </c>
      <c r="F112" s="4">
        <f>Hamilton!F113*Weights!$G$7+StCatharines!F114*Weights!$G$8</f>
        <v>3370.8938155284127</v>
      </c>
      <c r="G112" s="5">
        <f>Hamilton!G113*Weights!$G$3+StCatharines!G114*Weights!$G$4</f>
        <v>1.2590809999999999</v>
      </c>
      <c r="H112" s="4">
        <f>Hamilton!H113*Weights!$G$3+StCatharines!H114*Weights!$G$4</f>
        <v>644.89879196403774</v>
      </c>
      <c r="I112" s="4">
        <f>Hamilton!I113*Weights!$G$3+StCatharines!I114*Weights!$G$4</f>
        <v>23658.151131956562</v>
      </c>
      <c r="J112" s="4">
        <f>Hamilton!J113*Weights!$G$3+StCatharines!J114*Weights!$G$4</f>
        <v>31303.536003227557</v>
      </c>
      <c r="L112" s="15">
        <v>40.657135266903914</v>
      </c>
      <c r="M112" s="15">
        <v>327.55482597864767</v>
      </c>
      <c r="N112" s="15">
        <v>22975.851886120996</v>
      </c>
      <c r="O112" s="15">
        <v>3480.8103985765129</v>
      </c>
      <c r="P112" s="15">
        <v>1.2628332925764192</v>
      </c>
      <c r="Q112" s="15">
        <v>642.38248689956333</v>
      </c>
      <c r="R112" s="15">
        <v>23945.907772925762</v>
      </c>
      <c r="S112" s="15">
        <v>31718.778165938867</v>
      </c>
      <c r="U112" s="12">
        <f t="shared" si="6"/>
        <v>-1.3728974647257048E-2</v>
      </c>
      <c r="V112" s="12">
        <f t="shared" si="7"/>
        <v>-1.566999069876986E-2</v>
      </c>
      <c r="W112" s="12">
        <f t="shared" si="8"/>
        <v>-1.1216394501667573E-2</v>
      </c>
      <c r="X112" s="12">
        <f t="shared" si="9"/>
        <v>-3.1577871375312733E-2</v>
      </c>
      <c r="Y112" s="12">
        <f t="shared" si="10"/>
        <v>-2.9713285185599628E-3</v>
      </c>
      <c r="Z112" s="12">
        <f t="shared" si="11"/>
        <v>3.9171445607417907E-3</v>
      </c>
      <c r="AA112" s="12">
        <f t="shared" si="12"/>
        <v>-1.2016944343807689E-2</v>
      </c>
      <c r="AB112" s="12">
        <f t="shared" si="13"/>
        <v>-1.3091366903824108E-2</v>
      </c>
    </row>
    <row r="113" spans="1:28" x14ac:dyDescent="0.3">
      <c r="A113" s="2">
        <f t="shared" si="3"/>
        <v>2014</v>
      </c>
      <c r="B113" s="2">
        <f t="shared" si="4"/>
        <v>4</v>
      </c>
      <c r="C113" s="4">
        <f>Hamilton!C114*Weights!$G$7+StCatharines!C115*Weights!$G$8</f>
        <v>40.263010714587132</v>
      </c>
      <c r="D113" s="4">
        <f>Hamilton!D114*Weights!$G$7+StCatharines!D115*Weights!$G$8</f>
        <v>323.31650730868756</v>
      </c>
      <c r="E113" s="4">
        <f>Hamilton!E114*Weights!$G$7+StCatharines!E115*Weights!$G$8</f>
        <v>22834.47893089486</v>
      </c>
      <c r="F113" s="4">
        <f>Hamilton!F114*Weights!$G$7+StCatharines!F115*Weights!$G$8</f>
        <v>3386.8450118798851</v>
      </c>
      <c r="G113" s="5">
        <f>Hamilton!G114*Weights!$G$3+StCatharines!G115*Weights!$G$4</f>
        <v>1.2657240000000001</v>
      </c>
      <c r="H113" s="4">
        <f>Hamilton!H114*Weights!$G$3+StCatharines!H115*Weights!$G$4</f>
        <v>646.2288117991128</v>
      </c>
      <c r="I113" s="4">
        <f>Hamilton!I114*Weights!$G$3+StCatharines!I115*Weights!$G$4</f>
        <v>23718.600475316449</v>
      </c>
      <c r="J113" s="4">
        <f>Hamilton!J114*Weights!$G$3+StCatharines!J115*Weights!$G$4</f>
        <v>31387.033047995395</v>
      </c>
      <c r="L113" s="15">
        <v>40.803965587188614</v>
      </c>
      <c r="M113" s="15">
        <v>328.90923523131676</v>
      </c>
      <c r="N113" s="15">
        <v>23100.595871886122</v>
      </c>
      <c r="O113" s="15">
        <v>3500.750953736655</v>
      </c>
      <c r="P113" s="15">
        <v>1.2694978427947596</v>
      </c>
      <c r="Q113" s="15">
        <v>643.72014192139738</v>
      </c>
      <c r="R113" s="15">
        <v>23988.290174672489</v>
      </c>
      <c r="S113" s="15">
        <v>31778.595109170303</v>
      </c>
      <c r="U113" s="12">
        <f t="shared" si="6"/>
        <v>-1.3257409293848823E-2</v>
      </c>
      <c r="V113" s="12">
        <f t="shared" si="7"/>
        <v>-1.700386405597859E-2</v>
      </c>
      <c r="W113" s="12">
        <f t="shared" si="8"/>
        <v>-1.1519916735789977E-2</v>
      </c>
      <c r="X113" s="12">
        <f t="shared" si="9"/>
        <v>-3.2537573612652519E-2</v>
      </c>
      <c r="Y113" s="12">
        <f t="shared" si="10"/>
        <v>-2.9727051654153008E-3</v>
      </c>
      <c r="Z113" s="12">
        <f t="shared" si="11"/>
        <v>3.8971436721359346E-3</v>
      </c>
      <c r="AA113" s="12">
        <f t="shared" si="12"/>
        <v>-1.1242556155202189E-2</v>
      </c>
      <c r="AB113" s="12">
        <f t="shared" si="13"/>
        <v>-1.2321566130590675E-2</v>
      </c>
    </row>
    <row r="114" spans="1:28" x14ac:dyDescent="0.3">
      <c r="A114" s="2">
        <f t="shared" si="3"/>
        <v>2015</v>
      </c>
      <c r="B114" s="2">
        <f t="shared" si="4"/>
        <v>1</v>
      </c>
      <c r="C114" s="4">
        <f>Hamilton!C115*Weights!$G$7+StCatharines!C116*Weights!$G$8</f>
        <v>40.09173269546568</v>
      </c>
      <c r="D114" s="4">
        <f>Hamilton!D115*Weights!$G$7+StCatharines!D116*Weights!$G$8</f>
        <v>325.16720283081713</v>
      </c>
      <c r="E114" s="4">
        <f>Hamilton!E115*Weights!$G$7+StCatharines!E116*Weights!$G$8</f>
        <v>22958.433922212942</v>
      </c>
      <c r="F114" s="4">
        <f>Hamilton!F115*Weights!$G$7+StCatharines!F116*Weights!$G$8</f>
        <v>3395.2594808989752</v>
      </c>
      <c r="G114" s="5">
        <f>Hamilton!G115*Weights!$G$3+StCatharines!G116*Weights!$G$4</f>
        <v>1.272918</v>
      </c>
      <c r="H114" s="4">
        <f>Hamilton!H115*Weights!$G$3+StCatharines!H116*Weights!$G$4</f>
        <v>647.59353153111192</v>
      </c>
      <c r="I114" s="4">
        <f>Hamilton!I115*Weights!$G$3+StCatharines!I116*Weights!$G$4</f>
        <v>23724.554244379764</v>
      </c>
      <c r="J114" s="4">
        <f>Hamilton!J115*Weights!$G$3+StCatharines!J116*Weights!$G$4</f>
        <v>31453.25598987483</v>
      </c>
      <c r="L114" s="15">
        <v>40.73232512455516</v>
      </c>
      <c r="M114" s="15">
        <v>330.25996192170817</v>
      </c>
      <c r="N114" s="15">
        <v>23245.062384341636</v>
      </c>
      <c r="O114" s="15">
        <v>3518.8126690391459</v>
      </c>
      <c r="P114" s="15">
        <v>1.2767134541484717</v>
      </c>
      <c r="Q114" s="15">
        <v>645.07440742358074</v>
      </c>
      <c r="R114" s="15">
        <v>23967.861484716159</v>
      </c>
      <c r="S114" s="15">
        <v>31826.526113537118</v>
      </c>
      <c r="U114" s="12">
        <f t="shared" si="6"/>
        <v>-1.572688097550572E-2</v>
      </c>
      <c r="V114" s="12">
        <f t="shared" si="7"/>
        <v>-1.5420455635183327E-2</v>
      </c>
      <c r="W114" s="12">
        <f t="shared" si="8"/>
        <v>-1.2330724580966195E-2</v>
      </c>
      <c r="X114" s="12">
        <f t="shared" si="9"/>
        <v>-3.5112181227285516E-2</v>
      </c>
      <c r="Y114" s="12">
        <f t="shared" si="10"/>
        <v>-2.9728316374664989E-3</v>
      </c>
      <c r="Z114" s="12">
        <f t="shared" si="11"/>
        <v>3.905168269800897E-3</v>
      </c>
      <c r="AA114" s="12">
        <f t="shared" si="12"/>
        <v>-1.0151395463109933E-2</v>
      </c>
      <c r="AB114" s="12">
        <f t="shared" si="13"/>
        <v>-1.172827101301269E-2</v>
      </c>
    </row>
    <row r="115" spans="1:28" x14ac:dyDescent="0.3">
      <c r="A115" s="2">
        <f t="shared" si="3"/>
        <v>2015</v>
      </c>
      <c r="B115" s="2">
        <f t="shared" si="4"/>
        <v>2</v>
      </c>
      <c r="C115" s="4">
        <f>Hamilton!C116*Weights!$G$7+StCatharines!C117*Weights!$G$8</f>
        <v>40.192436936237044</v>
      </c>
      <c r="D115" s="4">
        <f>Hamilton!D116*Weights!$G$7+StCatharines!D117*Weights!$G$8</f>
        <v>326.87525636613179</v>
      </c>
      <c r="E115" s="4">
        <f>Hamilton!E116*Weights!$G$7+StCatharines!E117*Weights!$G$8</f>
        <v>23073.994407786005</v>
      </c>
      <c r="F115" s="4">
        <f>Hamilton!F116*Weights!$G$7+StCatharines!F117*Weights!$G$8</f>
        <v>3409.8556032940014</v>
      </c>
      <c r="G115" s="5">
        <f>Hamilton!G116*Weights!$G$3+StCatharines!G117*Weights!$G$4</f>
        <v>1.2795339999999999</v>
      </c>
      <c r="H115" s="4">
        <f>Hamilton!H116*Weights!$G$3+StCatharines!H117*Weights!$G$4</f>
        <v>648.98762569092275</v>
      </c>
      <c r="I115" s="4">
        <f>Hamilton!I116*Weights!$G$3+StCatharines!I117*Weights!$G$4</f>
        <v>23777.804465290181</v>
      </c>
      <c r="J115" s="4">
        <f>Hamilton!J116*Weights!$G$3+StCatharines!J117*Weights!$G$4</f>
        <v>31529.502312642966</v>
      </c>
      <c r="L115" s="15">
        <v>40.698902241992883</v>
      </c>
      <c r="M115" s="15">
        <v>331.24563950177935</v>
      </c>
      <c r="N115" s="15">
        <v>23371.034128113879</v>
      </c>
      <c r="O115" s="15">
        <v>3537.6392313167253</v>
      </c>
      <c r="P115" s="15">
        <v>1.2833496506550217</v>
      </c>
      <c r="Q115" s="15">
        <v>646.45594934497808</v>
      </c>
      <c r="R115" s="15">
        <v>24005.6503930131</v>
      </c>
      <c r="S115" s="15">
        <v>31882.479213973798</v>
      </c>
      <c r="U115" s="12">
        <f t="shared" si="6"/>
        <v>-1.2444200650534278E-2</v>
      </c>
      <c r="V115" s="12">
        <f t="shared" si="7"/>
        <v>-1.3193783146009025E-2</v>
      </c>
      <c r="W115" s="12">
        <f t="shared" si="8"/>
        <v>-1.2709737990179625E-2</v>
      </c>
      <c r="X115" s="12">
        <f t="shared" si="9"/>
        <v>-3.6121158678795583E-2</v>
      </c>
      <c r="Y115" s="12">
        <f t="shared" si="10"/>
        <v>-2.9731964730533526E-3</v>
      </c>
      <c r="Z115" s="12">
        <f t="shared" si="11"/>
        <v>3.9162395342016692E-3</v>
      </c>
      <c r="AA115" s="12">
        <f t="shared" si="12"/>
        <v>-9.4913457453847834E-3</v>
      </c>
      <c r="AB115" s="12">
        <f t="shared" si="13"/>
        <v>-1.1071187374165237E-2</v>
      </c>
    </row>
    <row r="116" spans="1:28" x14ac:dyDescent="0.3">
      <c r="A116" s="2">
        <f t="shared" si="3"/>
        <v>2015</v>
      </c>
      <c r="B116" s="2">
        <f t="shared" si="4"/>
        <v>3</v>
      </c>
      <c r="C116" s="4">
        <f>Hamilton!C117*Weights!$G$7+StCatharines!C118*Weights!$G$8</f>
        <v>40.160946194891686</v>
      </c>
      <c r="D116" s="4">
        <f>Hamilton!D117*Weights!$G$7+StCatharines!D118*Weights!$G$8</f>
        <v>328.05030873908589</v>
      </c>
      <c r="E116" s="4">
        <f>Hamilton!E117*Weights!$G$7+StCatharines!E118*Weights!$G$8</f>
        <v>23188.243411855605</v>
      </c>
      <c r="F116" s="4">
        <f>Hamilton!F117*Weights!$G$7+StCatharines!F118*Weights!$G$8</f>
        <v>3424.9170897781833</v>
      </c>
      <c r="G116" s="5">
        <f>Hamilton!G117*Weights!$G$3+StCatharines!G118*Weights!$G$4</f>
        <v>1.286143</v>
      </c>
      <c r="H116" s="4">
        <f>Hamilton!H117*Weights!$G$3+StCatharines!H118*Weights!$G$4</f>
        <v>650.40986298564576</v>
      </c>
      <c r="I116" s="4">
        <f>Hamilton!I117*Weights!$G$3+StCatharines!I118*Weights!$G$4</f>
        <v>23828.11031203514</v>
      </c>
      <c r="J116" s="4">
        <f>Hamilton!J117*Weights!$G$3+StCatharines!J118*Weights!$G$4</f>
        <v>31602.090035837442</v>
      </c>
      <c r="L116" s="15">
        <v>40.657795195729534</v>
      </c>
      <c r="M116" s="15">
        <v>332.19968540925265</v>
      </c>
      <c r="N116" s="15">
        <v>23494.868647686832</v>
      </c>
      <c r="O116" s="15">
        <v>3556.1287758007115</v>
      </c>
      <c r="P116" s="15">
        <v>1.2899782008733625</v>
      </c>
      <c r="Q116" s="15">
        <v>647.86231048034938</v>
      </c>
      <c r="R116" s="15">
        <v>24045.592707423581</v>
      </c>
      <c r="S116" s="15">
        <v>31941.539257641918</v>
      </c>
      <c r="U116" s="12">
        <f t="shared" si="6"/>
        <v>-1.2220264243203093E-2</v>
      </c>
      <c r="V116" s="12">
        <f t="shared" si="7"/>
        <v>-1.2490609872357178E-2</v>
      </c>
      <c r="W116" s="12">
        <f t="shared" si="8"/>
        <v>-1.3050732073848614E-2</v>
      </c>
      <c r="X116" s="12">
        <f t="shared" si="9"/>
        <v>-3.6897338171614488E-2</v>
      </c>
      <c r="Y116" s="12">
        <f t="shared" si="10"/>
        <v>-2.9730741734750629E-3</v>
      </c>
      <c r="Z116" s="12">
        <f t="shared" si="11"/>
        <v>3.9322437253797487E-3</v>
      </c>
      <c r="AA116" s="12">
        <f t="shared" si="12"/>
        <v>-9.0445845122086518E-3</v>
      </c>
      <c r="AB116" s="12">
        <f t="shared" si="13"/>
        <v>-1.0627202999406608E-2</v>
      </c>
    </row>
    <row r="117" spans="1:28" x14ac:dyDescent="0.3">
      <c r="A117" s="2">
        <f t="shared" si="3"/>
        <v>2015</v>
      </c>
      <c r="B117" s="2">
        <f t="shared" si="4"/>
        <v>4</v>
      </c>
      <c r="C117" s="4">
        <f>Hamilton!C118*Weights!$G$7+StCatharines!C119*Weights!$G$8</f>
        <v>40.132759896869445</v>
      </c>
      <c r="D117" s="4">
        <f>Hamilton!D118*Weights!$G$7+StCatharines!D119*Weights!$G$8</f>
        <v>329.10071482989741</v>
      </c>
      <c r="E117" s="4">
        <f>Hamilton!E118*Weights!$G$7+StCatharines!E119*Weights!$G$8</f>
        <v>23303.523156528528</v>
      </c>
      <c r="F117" s="4">
        <f>Hamilton!F118*Weights!$G$7+StCatharines!F119*Weights!$G$8</f>
        <v>3440.4445823264623</v>
      </c>
      <c r="G117" s="5">
        <f>Hamilton!G118*Weights!$G$3+StCatharines!G119*Weights!$G$4</f>
        <v>1.292745</v>
      </c>
      <c r="H117" s="4">
        <f>Hamilton!H118*Weights!$G$3+StCatharines!H119*Weights!$G$4</f>
        <v>651.85868161894939</v>
      </c>
      <c r="I117" s="4">
        <f>Hamilton!I118*Weights!$G$3+StCatharines!I119*Weights!$G$4</f>
        <v>23874.663907040671</v>
      </c>
      <c r="J117" s="4">
        <f>Hamilton!J118*Weights!$G$3+StCatharines!J119*Weights!$G$4</f>
        <v>31671.127807055884</v>
      </c>
      <c r="L117" s="15">
        <v>40.642295693950174</v>
      </c>
      <c r="M117" s="15">
        <v>333.19511103202848</v>
      </c>
      <c r="N117" s="15">
        <v>23618.899822064057</v>
      </c>
      <c r="O117" s="15">
        <v>3574.2816405693948</v>
      </c>
      <c r="P117" s="15">
        <v>1.2965993973799126</v>
      </c>
      <c r="Q117" s="15">
        <v>649.29109825327509</v>
      </c>
      <c r="R117" s="15">
        <v>24083.940305676857</v>
      </c>
      <c r="S117" s="15">
        <v>31999.811484716156</v>
      </c>
      <c r="U117" s="12">
        <f t="shared" si="6"/>
        <v>-1.2537082081132958E-2</v>
      </c>
      <c r="V117" s="12">
        <f t="shared" si="7"/>
        <v>-1.228828415113657E-2</v>
      </c>
      <c r="W117" s="12">
        <f t="shared" si="8"/>
        <v>-1.3352724636264097E-2</v>
      </c>
      <c r="X117" s="12">
        <f t="shared" si="9"/>
        <v>-3.7444463447936852E-2</v>
      </c>
      <c r="Y117" s="12">
        <f t="shared" si="10"/>
        <v>-2.9726971859629749E-3</v>
      </c>
      <c r="Z117" s="12">
        <f t="shared" si="11"/>
        <v>3.9544410397456793E-3</v>
      </c>
      <c r="AA117" s="12">
        <f t="shared" si="12"/>
        <v>-8.6894584515664671E-3</v>
      </c>
      <c r="AB117" s="12">
        <f t="shared" si="13"/>
        <v>-1.0271425436904812E-2</v>
      </c>
    </row>
    <row r="118" spans="1:28" x14ac:dyDescent="0.3">
      <c r="A118" s="2">
        <f t="shared" si="3"/>
        <v>2016</v>
      </c>
      <c r="B118" s="2">
        <f t="shared" si="4"/>
        <v>1</v>
      </c>
      <c r="C118" s="4">
        <f>Hamilton!C119*Weights!$G$7+StCatharines!C120*Weights!$G$8</f>
        <v>40.105822236251164</v>
      </c>
      <c r="D118" s="4">
        <f>Hamilton!D119*Weights!$G$7+StCatharines!D120*Weights!$G$8</f>
        <v>330.4017906397072</v>
      </c>
      <c r="E118" s="4">
        <f>Hamilton!E119*Weights!$G$7+StCatharines!E120*Weights!$G$8</f>
        <v>23407.630494500358</v>
      </c>
      <c r="F118" s="4">
        <f>Hamilton!F119*Weights!$G$7+StCatharines!F120*Weights!$G$8</f>
        <v>3455.5316673277207</v>
      </c>
      <c r="G118" s="5">
        <f>Hamilton!G119*Weights!$G$3+StCatharines!G120*Weights!$G$4</f>
        <v>1.2992079999999999</v>
      </c>
      <c r="H118" s="4">
        <f>Hamilton!H119*Weights!$G$3+StCatharines!H120*Weights!$G$4</f>
        <v>653.33247655651439</v>
      </c>
      <c r="I118" s="4">
        <f>Hamilton!I119*Weights!$G$3+StCatharines!I120*Weights!$G$4</f>
        <v>23875.232572910816</v>
      </c>
      <c r="J118" s="4">
        <f>Hamilton!J119*Weights!$G$3+StCatharines!J120*Weights!$G$4</f>
        <v>31732.442947730993</v>
      </c>
      <c r="L118" s="15">
        <v>40.604690213523135</v>
      </c>
      <c r="M118" s="15">
        <v>334.41953131672597</v>
      </c>
      <c r="N118" s="15">
        <v>23735.342846975087</v>
      </c>
      <c r="O118" s="15">
        <v>3591.697548042705</v>
      </c>
      <c r="P118" s="15">
        <v>1.3030815938864628</v>
      </c>
      <c r="Q118" s="15">
        <v>650.73566419213978</v>
      </c>
      <c r="R118" s="15">
        <v>24093.239519650655</v>
      </c>
      <c r="S118" s="15">
        <v>32057.738384279481</v>
      </c>
      <c r="U118" s="12">
        <f t="shared" si="6"/>
        <v>-1.2285969296862799E-2</v>
      </c>
      <c r="V118" s="12">
        <f t="shared" si="7"/>
        <v>-1.2014073045313838E-2</v>
      </c>
      <c r="W118" s="12">
        <f t="shared" si="8"/>
        <v>-1.38069356986977E-2</v>
      </c>
      <c r="X118" s="12">
        <f t="shared" si="9"/>
        <v>-3.7911288156539755E-2</v>
      </c>
      <c r="Y118" s="12">
        <f t="shared" si="10"/>
        <v>-2.9726410875852006E-3</v>
      </c>
      <c r="Z118" s="12">
        <f t="shared" si="11"/>
        <v>3.990579443034591E-3</v>
      </c>
      <c r="AA118" s="12">
        <f t="shared" si="12"/>
        <v>-9.0484696573090787E-3</v>
      </c>
      <c r="AB118" s="12">
        <f t="shared" si="13"/>
        <v>-1.0147173598122766E-2</v>
      </c>
    </row>
    <row r="119" spans="1:28" x14ac:dyDescent="0.3">
      <c r="A119" s="2">
        <f t="shared" si="3"/>
        <v>2016</v>
      </c>
      <c r="B119" s="2">
        <f t="shared" si="4"/>
        <v>2</v>
      </c>
      <c r="C119" s="4">
        <f>Hamilton!C120*Weights!$G$7+StCatharines!C121*Weights!$G$8</f>
        <v>40.098003589942678</v>
      </c>
      <c r="D119" s="4">
        <f>Hamilton!D120*Weights!$G$7+StCatharines!D121*Weights!$G$8</f>
        <v>331.40334672977679</v>
      </c>
      <c r="E119" s="4">
        <f>Hamilton!E120*Weights!$G$7+StCatharines!E121*Weights!$G$8</f>
        <v>23520.786843962229</v>
      </c>
      <c r="F119" s="4">
        <f>Hamilton!F120*Weights!$G$7+StCatharines!F121*Weights!$G$8</f>
        <v>3472.3520609062771</v>
      </c>
      <c r="G119" s="5">
        <f>Hamilton!G120*Weights!$G$3+StCatharines!G121*Weights!$G$4</f>
        <v>1.3055140000000001</v>
      </c>
      <c r="H119" s="4">
        <f>Hamilton!H120*Weights!$G$3+StCatharines!H121*Weights!$G$4</f>
        <v>654.83019873656519</v>
      </c>
      <c r="I119" s="4">
        <f>Hamilton!I120*Weights!$G$3+StCatharines!I121*Weights!$G$4</f>
        <v>23928.77975027162</v>
      </c>
      <c r="J119" s="4">
        <f>Hamilton!J120*Weights!$G$3+StCatharines!J121*Weights!$G$4</f>
        <v>31804.512119375766</v>
      </c>
      <c r="L119" s="15">
        <v>40.593705729537362</v>
      </c>
      <c r="M119" s="15">
        <v>335.35837081850531</v>
      </c>
      <c r="N119" s="15">
        <v>23853.899822064057</v>
      </c>
      <c r="O119" s="15">
        <v>3609.3371387900356</v>
      </c>
      <c r="P119" s="15">
        <v>1.3094064366812226</v>
      </c>
      <c r="Q119" s="15">
        <v>652.19937641921399</v>
      </c>
      <c r="R119" s="15">
        <v>24141.28056768559</v>
      </c>
      <c r="S119" s="15">
        <v>32122.679519650657</v>
      </c>
      <c r="U119" s="12">
        <f t="shared" si="6"/>
        <v>-1.2211305439749348E-2</v>
      </c>
      <c r="V119" s="12">
        <f t="shared" si="7"/>
        <v>-1.1793425877742486E-2</v>
      </c>
      <c r="W119" s="12">
        <f t="shared" si="8"/>
        <v>-1.3964717743708712E-2</v>
      </c>
      <c r="X119" s="12">
        <f t="shared" si="9"/>
        <v>-3.7952973805511638E-2</v>
      </c>
      <c r="Y119" s="12">
        <f t="shared" si="10"/>
        <v>-2.9726726340891991E-3</v>
      </c>
      <c r="Z119" s="12">
        <f t="shared" si="11"/>
        <v>4.0337700593877758E-3</v>
      </c>
      <c r="AA119" s="12">
        <f t="shared" si="12"/>
        <v>-8.8023838179658621E-3</v>
      </c>
      <c r="AB119" s="12">
        <f t="shared" si="13"/>
        <v>-9.9047590373105825E-3</v>
      </c>
    </row>
    <row r="120" spans="1:28" x14ac:dyDescent="0.3">
      <c r="A120" s="2">
        <f t="shared" si="3"/>
        <v>2016</v>
      </c>
      <c r="B120" s="2">
        <f t="shared" si="4"/>
        <v>3</v>
      </c>
      <c r="C120" s="4">
        <f>Hamilton!C121*Weights!$G$7+StCatharines!C122*Weights!$G$8</f>
        <v>40.106851732275402</v>
      </c>
      <c r="D120" s="4">
        <f>Hamilton!D121*Weights!$G$7+StCatharines!D122*Weights!$G$8</f>
        <v>332.38934170634411</v>
      </c>
      <c r="E120" s="4">
        <f>Hamilton!E121*Weights!$G$7+StCatharines!E122*Weights!$G$8</f>
        <v>23635.592205507768</v>
      </c>
      <c r="F120" s="4">
        <f>Hamilton!F121*Weights!$G$7+StCatharines!F122*Weights!$G$8</f>
        <v>3490.0009914259545</v>
      </c>
      <c r="G120" s="5">
        <f>Hamilton!G121*Weights!$G$3+StCatharines!G122*Weights!$G$4</f>
        <v>1.3117559999999999</v>
      </c>
      <c r="H120" s="4">
        <f>Hamilton!H121*Weights!$G$3+StCatharines!H122*Weights!$G$4</f>
        <v>656.35059060762273</v>
      </c>
      <c r="I120" s="4">
        <f>Hamilton!I121*Weights!$G$3+StCatharines!I122*Weights!$G$4</f>
        <v>23981.313877289223</v>
      </c>
      <c r="J120" s="4">
        <f>Hamilton!J121*Weights!$G$3+StCatharines!J122*Weights!$G$4</f>
        <v>31877.536118251315</v>
      </c>
      <c r="L120" s="15">
        <v>40.594213985765123</v>
      </c>
      <c r="M120" s="15">
        <v>336.26799003558722</v>
      </c>
      <c r="N120" s="15">
        <v>23971.536085409251</v>
      </c>
      <c r="O120" s="15">
        <v>3626.8001494661921</v>
      </c>
      <c r="P120" s="15">
        <v>1.3156672794759825</v>
      </c>
      <c r="Q120" s="15">
        <v>653.68111790393016</v>
      </c>
      <c r="R120" s="15">
        <v>24189.967860262008</v>
      </c>
      <c r="S120" s="15">
        <v>32190.686681222702</v>
      </c>
      <c r="U120" s="12">
        <f t="shared" si="6"/>
        <v>-1.2005707356733663E-2</v>
      </c>
      <c r="V120" s="12">
        <f t="shared" si="7"/>
        <v>-1.1534396505693654E-2</v>
      </c>
      <c r="W120" s="12">
        <f t="shared" si="8"/>
        <v>-1.4014282551795307E-2</v>
      </c>
      <c r="X120" s="12">
        <f t="shared" si="9"/>
        <v>-3.7718967795998454E-2</v>
      </c>
      <c r="Y120" s="12">
        <f t="shared" si="10"/>
        <v>-2.9728484830453495E-3</v>
      </c>
      <c r="Z120" s="12">
        <f t="shared" si="11"/>
        <v>4.0837537303393583E-3</v>
      </c>
      <c r="AA120" s="12">
        <f t="shared" si="12"/>
        <v>-8.625641182250187E-3</v>
      </c>
      <c r="AB120" s="12">
        <f t="shared" si="13"/>
        <v>-9.7279864226708732E-3</v>
      </c>
    </row>
    <row r="121" spans="1:28" x14ac:dyDescent="0.3">
      <c r="A121" s="2">
        <f t="shared" si="3"/>
        <v>2016</v>
      </c>
      <c r="B121" s="2">
        <f t="shared" si="4"/>
        <v>4</v>
      </c>
      <c r="C121" s="4">
        <f>Hamilton!C122*Weights!$G$7+StCatharines!C123*Weights!$G$8</f>
        <v>40.1321413546275</v>
      </c>
      <c r="D121" s="4">
        <f>Hamilton!D122*Weights!$G$7+StCatharines!D123*Weights!$G$8</f>
        <v>333.35921137191519</v>
      </c>
      <c r="E121" s="4">
        <f>Hamilton!E122*Weights!$G$7+StCatharines!E123*Weights!$G$8</f>
        <v>23754.411825930554</v>
      </c>
      <c r="F121" s="4">
        <f>Hamilton!F122*Weights!$G$7+StCatharines!F123*Weights!$G$8</f>
        <v>3508.4774588867526</v>
      </c>
      <c r="G121" s="5">
        <f>Hamilton!G122*Weights!$G$3+StCatharines!G123*Weights!$G$4</f>
        <v>1.3180719999999999</v>
      </c>
      <c r="H121" s="4">
        <f>Hamilton!H122*Weights!$G$3+StCatharines!H123*Weights!$G$4</f>
        <v>657.89232512163926</v>
      </c>
      <c r="I121" s="4">
        <f>Hamilton!I122*Weights!$G$3+StCatharines!I123*Weights!$G$4</f>
        <v>24030.609702247653</v>
      </c>
      <c r="J121" s="4">
        <f>Hamilton!J122*Weights!$G$3+StCatharines!J123*Weights!$G$4</f>
        <v>31948.213591955267</v>
      </c>
      <c r="L121" s="15">
        <v>40.606065836298932</v>
      </c>
      <c r="M121" s="15">
        <v>337.14802562277578</v>
      </c>
      <c r="N121" s="15">
        <v>24090.631992882561</v>
      </c>
      <c r="O121" s="15">
        <v>3644.0865800711745</v>
      </c>
      <c r="P121" s="15">
        <v>1.3220011222707422</v>
      </c>
      <c r="Q121" s="15">
        <v>655.18023013100435</v>
      </c>
      <c r="R121" s="15">
        <v>24236.721179039301</v>
      </c>
      <c r="S121" s="15">
        <v>32257.537074235806</v>
      </c>
      <c r="U121" s="12">
        <f t="shared" si="6"/>
        <v>-1.1671273045313764E-2</v>
      </c>
      <c r="V121" s="12">
        <f t="shared" si="7"/>
        <v>-1.1237836092505452E-2</v>
      </c>
      <c r="W121" s="12">
        <f t="shared" si="8"/>
        <v>-1.3956469346729533E-2</v>
      </c>
      <c r="X121" s="12">
        <f t="shared" si="9"/>
        <v>-3.721347399538822E-2</v>
      </c>
      <c r="Y121" s="12">
        <f t="shared" si="10"/>
        <v>-2.9721020690159413E-3</v>
      </c>
      <c r="Z121" s="12">
        <f t="shared" si="11"/>
        <v>4.1394640221250603E-3</v>
      </c>
      <c r="AA121" s="12">
        <f t="shared" si="12"/>
        <v>-8.5040990185545288E-3</v>
      </c>
      <c r="AB121" s="12">
        <f t="shared" si="13"/>
        <v>-9.5891847405670805E-3</v>
      </c>
    </row>
    <row r="122" spans="1:28" x14ac:dyDescent="0.3">
      <c r="A122" s="2">
        <f t="shared" si="3"/>
        <v>2017</v>
      </c>
      <c r="B122" s="2">
        <f t="shared" si="4"/>
        <v>1</v>
      </c>
      <c r="C122" s="4">
        <f>Hamilton!C123*Weights!$G$7+StCatharines!C124*Weights!$G$8</f>
        <v>40.208338317177564</v>
      </c>
      <c r="D122" s="4">
        <f>Hamilton!D123*Weights!$G$7+StCatharines!D124*Weights!$G$8</f>
        <v>334.35706681402041</v>
      </c>
      <c r="E122" s="4">
        <f>Hamilton!E123*Weights!$G$7+StCatharines!E124*Weights!$G$8</f>
        <v>23882.50687699917</v>
      </c>
      <c r="F122" s="4">
        <f>Hamilton!F123*Weights!$G$7+StCatharines!F124*Weights!$G$8</f>
        <v>3531.0433888424768</v>
      </c>
      <c r="G122" s="5">
        <f>Hamilton!G123*Weights!$G$3+StCatharines!G124*Weights!$G$4</f>
        <v>1.324846</v>
      </c>
      <c r="H122" s="4">
        <f>Hamilton!H123*Weights!$G$3+StCatharines!H124*Weights!$G$4</f>
        <v>659.45422962417683</v>
      </c>
      <c r="I122" s="4">
        <f>Hamilton!I123*Weights!$G$3+StCatharines!I124*Weights!$G$4</f>
        <v>24051.674183939969</v>
      </c>
      <c r="J122" s="4">
        <f>Hamilton!J123*Weights!$G$3+StCatharines!J124*Weights!$G$4</f>
        <v>31996.697777304442</v>
      </c>
      <c r="L122" s="15">
        <v>40.629125373665481</v>
      </c>
      <c r="M122" s="15">
        <v>338.1155701067616</v>
      </c>
      <c r="N122" s="15">
        <v>24206.340782918145</v>
      </c>
      <c r="O122" s="15">
        <v>3661.1964306049822</v>
      </c>
      <c r="P122" s="15">
        <v>1.3287756724890831</v>
      </c>
      <c r="Q122" s="15">
        <v>656.69569606986897</v>
      </c>
      <c r="R122" s="15">
        <v>24336.658122270743</v>
      </c>
      <c r="S122" s="15">
        <v>32313.687729257643</v>
      </c>
      <c r="U122" s="12">
        <f t="shared" si="6"/>
        <v>-1.0356783529498722E-2</v>
      </c>
      <c r="V122" s="12">
        <f t="shared" si="7"/>
        <v>-1.1116031395875725E-2</v>
      </c>
      <c r="W122" s="12">
        <f t="shared" si="8"/>
        <v>-1.3378061096598989E-2</v>
      </c>
      <c r="X122" s="12">
        <f t="shared" si="9"/>
        <v>-3.5549319526950014E-2</v>
      </c>
      <c r="Y122" s="12">
        <f t="shared" si="10"/>
        <v>-2.9573633612075653E-3</v>
      </c>
      <c r="Z122" s="12">
        <f t="shared" si="11"/>
        <v>4.2006268212459348E-3</v>
      </c>
      <c r="AA122" s="12">
        <f t="shared" si="12"/>
        <v>-1.1710068691394468E-2</v>
      </c>
      <c r="AB122" s="12">
        <f t="shared" si="13"/>
        <v>-9.809773326063002E-3</v>
      </c>
    </row>
    <row r="123" spans="1:28" x14ac:dyDescent="0.3">
      <c r="A123" s="2">
        <f t="shared" si="3"/>
        <v>2017</v>
      </c>
      <c r="B123" s="2">
        <f t="shared" si="4"/>
        <v>2</v>
      </c>
      <c r="C123" s="4">
        <f>Hamilton!C124*Weights!$G$7+StCatharines!C125*Weights!$G$8</f>
        <v>40.251926518518772</v>
      </c>
      <c r="D123" s="4">
        <f>Hamilton!D124*Weights!$G$7+StCatharines!D125*Weights!$G$8</f>
        <v>335.32120808311896</v>
      </c>
      <c r="E123" s="4">
        <f>Hamilton!E124*Weights!$G$7+StCatharines!E125*Weights!$G$8</f>
        <v>24000.659522108734</v>
      </c>
      <c r="F123" s="4">
        <f>Hamilton!F124*Weights!$G$7+StCatharines!F125*Weights!$G$8</f>
        <v>3549.8712883589833</v>
      </c>
      <c r="G123" s="5">
        <f>Hamilton!G124*Weights!$G$3+StCatharines!G125*Weights!$G$4</f>
        <v>1.331572</v>
      </c>
      <c r="H123" s="4">
        <f>Hamilton!H124*Weights!$G$3+StCatharines!H125*Weights!$G$4</f>
        <v>661.03476245618253</v>
      </c>
      <c r="I123" s="4">
        <f>Hamilton!I124*Weights!$G$3+StCatharines!I125*Weights!$G$4</f>
        <v>24098.260413939752</v>
      </c>
      <c r="J123" s="4">
        <f>Hamilton!J124*Weights!$G$3+StCatharines!J125*Weights!$G$4</f>
        <v>32060.737887173971</v>
      </c>
      <c r="L123" s="15">
        <v>40.663303167259784</v>
      </c>
      <c r="M123" s="15">
        <v>338.93488078291813</v>
      </c>
      <c r="N123" s="15">
        <v>24323.509074733098</v>
      </c>
      <c r="O123" s="15">
        <v>3678.128701067616</v>
      </c>
      <c r="P123" s="15">
        <v>1.3355312227074236</v>
      </c>
      <c r="Q123" s="15">
        <v>658.22672794759819</v>
      </c>
      <c r="R123" s="15">
        <v>24377.580786026203</v>
      </c>
      <c r="S123" s="15">
        <v>32370.114148471617</v>
      </c>
      <c r="U123" s="12">
        <f t="shared" si="6"/>
        <v>-1.0116655969853262E-2</v>
      </c>
      <c r="V123" s="12">
        <f t="shared" si="7"/>
        <v>-1.0661849531248635E-2</v>
      </c>
      <c r="W123" s="12">
        <f t="shared" si="8"/>
        <v>-1.3273148690529011E-2</v>
      </c>
      <c r="X123" s="12">
        <f t="shared" si="9"/>
        <v>-3.4870289522877393E-2</v>
      </c>
      <c r="Y123" s="12">
        <f t="shared" si="10"/>
        <v>-2.9645302484186185E-3</v>
      </c>
      <c r="Z123" s="12">
        <f t="shared" si="11"/>
        <v>4.2660596863637098E-3</v>
      </c>
      <c r="AA123" s="12">
        <f t="shared" si="12"/>
        <v>-1.1458084152737755E-2</v>
      </c>
      <c r="AB123" s="12">
        <f t="shared" si="13"/>
        <v>-9.5574658735719537E-3</v>
      </c>
    </row>
    <row r="124" spans="1:28" x14ac:dyDescent="0.3">
      <c r="A124" s="2">
        <f t="shared" si="3"/>
        <v>2017</v>
      </c>
      <c r="B124" s="2">
        <f t="shared" si="4"/>
        <v>3</v>
      </c>
      <c r="C124" s="4">
        <f>Hamilton!C125*Weights!$G$7+StCatharines!C126*Weights!$G$8</f>
        <v>40.297742621261271</v>
      </c>
      <c r="D124" s="4">
        <f>Hamilton!D125*Weights!$G$7+StCatharines!D126*Weights!$G$8</f>
        <v>336.29740120483876</v>
      </c>
      <c r="E124" s="4">
        <f>Hamilton!E125*Weights!$G$7+StCatharines!E126*Weights!$G$8</f>
        <v>24113.965439218075</v>
      </c>
      <c r="F124" s="4">
        <f>Hamilton!F125*Weights!$G$7+StCatharines!F126*Weights!$G$8</f>
        <v>3568.2227434838132</v>
      </c>
      <c r="G124" s="5">
        <f>Hamilton!G125*Weights!$G$3+StCatharines!G126*Weights!$G$4</f>
        <v>1.3382270000000001</v>
      </c>
      <c r="H124" s="4">
        <f>Hamilton!H125*Weights!$G$3+StCatharines!H126*Weights!$G$4</f>
        <v>662.63259735907627</v>
      </c>
      <c r="I124" s="4">
        <f>Hamilton!I125*Weights!$G$3+StCatharines!I126*Weights!$G$4</f>
        <v>24148.856200010476</v>
      </c>
      <c r="J124" s="4">
        <f>Hamilton!J125*Weights!$G$3+StCatharines!J126*Weights!$G$4</f>
        <v>32130.236388357029</v>
      </c>
      <c r="L124" s="15">
        <v>40.708499644128118</v>
      </c>
      <c r="M124" s="15">
        <v>339.72301637010679</v>
      </c>
      <c r="N124" s="15">
        <v>24437.230533807829</v>
      </c>
      <c r="O124" s="15">
        <v>3694.8850533807831</v>
      </c>
      <c r="P124" s="15">
        <v>1.3422217729257642</v>
      </c>
      <c r="Q124" s="15">
        <v>659.77240262008741</v>
      </c>
      <c r="R124" s="15">
        <v>24420.031441048035</v>
      </c>
      <c r="S124" s="15">
        <v>32429.306288209606</v>
      </c>
      <c r="U124" s="12">
        <f t="shared" si="6"/>
        <v>-1.0090202941834407E-2</v>
      </c>
      <c r="V124" s="12">
        <f t="shared" si="7"/>
        <v>-1.0083553366122346E-2</v>
      </c>
      <c r="W124" s="12">
        <f t="shared" si="8"/>
        <v>-1.3228385030886863E-2</v>
      </c>
      <c r="X124" s="12">
        <f t="shared" si="9"/>
        <v>-3.4280446635565863E-2</v>
      </c>
      <c r="Y124" s="12">
        <f t="shared" si="10"/>
        <v>-2.9762391032119367E-3</v>
      </c>
      <c r="Z124" s="12">
        <f t="shared" si="11"/>
        <v>4.335123335911694E-3</v>
      </c>
      <c r="AA124" s="12">
        <f t="shared" si="12"/>
        <v>-1.1104622927787734E-2</v>
      </c>
      <c r="AB124" s="12">
        <f t="shared" si="13"/>
        <v>-9.222210835922515E-3</v>
      </c>
    </row>
    <row r="125" spans="1:28" x14ac:dyDescent="0.3">
      <c r="A125" s="2">
        <f t="shared" si="3"/>
        <v>2017</v>
      </c>
      <c r="B125" s="2">
        <f t="shared" si="4"/>
        <v>4</v>
      </c>
      <c r="C125" s="4">
        <f>Hamilton!C126*Weights!$G$7+StCatharines!C127*Weights!$G$8</f>
        <v>40.345782674778626</v>
      </c>
      <c r="D125" s="4">
        <f>Hamilton!D126*Weights!$G$7+StCatharines!D127*Weights!$G$8</f>
        <v>337.28690482103627</v>
      </c>
      <c r="E125" s="4">
        <f>Hamilton!E126*Weights!$G$7+StCatharines!E127*Weights!$G$8</f>
        <v>24224.889319556969</v>
      </c>
      <c r="F125" s="4">
        <f>Hamilton!F126*Weights!$G$7+StCatharines!F127*Weights!$G$8</f>
        <v>3586.097093723231</v>
      </c>
      <c r="G125" s="5">
        <f>Hamilton!G126*Weights!$G$3+StCatharines!G127*Weights!$G$4</f>
        <v>1.3449390000000001</v>
      </c>
      <c r="H125" s="4">
        <f>Hamilton!H126*Weights!$G$3+StCatharines!H127*Weights!$G$4</f>
        <v>664.246208074278</v>
      </c>
      <c r="I125" s="4">
        <f>Hamilton!I126*Weights!$G$3+StCatharines!I127*Weights!$G$4</f>
        <v>24201.534089063374</v>
      </c>
      <c r="J125" s="4">
        <f>Hamilton!J126*Weights!$G$3+StCatharines!J127*Weights!$G$4</f>
        <v>32202.086676735264</v>
      </c>
      <c r="L125" s="15">
        <v>40.764674946619216</v>
      </c>
      <c r="M125" s="15">
        <v>340.47977971530247</v>
      </c>
      <c r="N125" s="15">
        <v>24549.92185053381</v>
      </c>
      <c r="O125" s="15">
        <v>3711.4648256227756</v>
      </c>
      <c r="P125" s="15">
        <v>1.3489779694323145</v>
      </c>
      <c r="Q125" s="15">
        <v>661.33183231441046</v>
      </c>
      <c r="R125" s="15">
        <v>24459.92620087336</v>
      </c>
      <c r="S125" s="15">
        <v>32484.584366812225</v>
      </c>
      <c r="U125" s="12">
        <f t="shared" si="6"/>
        <v>-1.027586439457997E-2</v>
      </c>
      <c r="V125" s="12">
        <f t="shared" si="7"/>
        <v>-9.3775756579024157E-3</v>
      </c>
      <c r="W125" s="12">
        <f t="shared" si="8"/>
        <v>-1.3239656441911399E-2</v>
      </c>
      <c r="X125" s="12">
        <f t="shared" si="9"/>
        <v>-3.3778504657795923E-2</v>
      </c>
      <c r="Y125" s="12">
        <f t="shared" si="10"/>
        <v>-2.994095918418975E-3</v>
      </c>
      <c r="Z125" s="12">
        <f t="shared" si="11"/>
        <v>4.4068281873992513E-3</v>
      </c>
      <c r="AA125" s="12">
        <f t="shared" si="12"/>
        <v>-1.0563895806061754E-2</v>
      </c>
      <c r="AB125" s="12">
        <f t="shared" si="13"/>
        <v>-8.6963615383540034E-3</v>
      </c>
    </row>
    <row r="126" spans="1:28" x14ac:dyDescent="0.3">
      <c r="A126" s="2">
        <f t="shared" si="3"/>
        <v>2018</v>
      </c>
      <c r="B126" s="2">
        <f t="shared" si="4"/>
        <v>1</v>
      </c>
      <c r="C126" s="4">
        <f>Hamilton!C127*Weights!$G$7+StCatharines!C128*Weights!$G$8</f>
        <v>40.396049703757619</v>
      </c>
      <c r="D126" s="4">
        <f>Hamilton!D127*Weights!$G$7+StCatharines!D128*Weights!$G$8</f>
        <v>338.29074732669977</v>
      </c>
      <c r="E126" s="4">
        <f>Hamilton!E127*Weights!$G$7+StCatharines!E128*Weights!$G$8</f>
        <v>24333.198508814497</v>
      </c>
      <c r="F126" s="4">
        <f>Hamilton!F127*Weights!$G$7+StCatharines!F128*Weights!$G$8</f>
        <v>3603.4950180897649</v>
      </c>
      <c r="G126" s="5">
        <f>Hamilton!G127*Weights!$G$3+StCatharines!G128*Weights!$G$4</f>
        <v>1.3515630000000001</v>
      </c>
      <c r="H126" s="4">
        <f>Hamilton!H127*Weights!$G$3+StCatharines!H128*Weights!$G$4</f>
        <v>665.87427258806019</v>
      </c>
      <c r="I126" s="4">
        <f>Hamilton!I127*Weights!$G$3+StCatharines!I128*Weights!$G$4</f>
        <v>24264.018641737526</v>
      </c>
      <c r="J126" s="4">
        <f>Hamilton!J127*Weights!$G$3+StCatharines!J128*Weights!$G$4</f>
        <v>32279.744507456606</v>
      </c>
      <c r="L126" s="15">
        <v>40.767505967143649</v>
      </c>
      <c r="M126" s="15">
        <v>341.36023167960218</v>
      </c>
      <c r="N126" s="15">
        <v>24664.929247090193</v>
      </c>
      <c r="O126" s="15">
        <v>3728.4090420809507</v>
      </c>
      <c r="P126" s="15">
        <v>1.3553408719544913</v>
      </c>
      <c r="Q126" s="15">
        <v>662.72578827565621</v>
      </c>
      <c r="R126" s="15">
        <v>24501.773602246612</v>
      </c>
      <c r="S126" s="15">
        <v>32540.556673320894</v>
      </c>
      <c r="U126" s="12">
        <f t="shared" si="6"/>
        <v>-9.1115768446910356E-3</v>
      </c>
      <c r="V126" s="12">
        <f t="shared" si="7"/>
        <v>-8.991921343032715E-3</v>
      </c>
      <c r="W126" s="12">
        <f t="shared" si="8"/>
        <v>-1.3449490770983287E-2</v>
      </c>
      <c r="X126" s="12">
        <f t="shared" si="9"/>
        <v>-3.3503304648533697E-2</v>
      </c>
      <c r="Y126" s="12">
        <f t="shared" si="10"/>
        <v>-2.7873961692332461E-3</v>
      </c>
      <c r="Z126" s="12">
        <f t="shared" si="11"/>
        <v>4.7508100154001996E-3</v>
      </c>
      <c r="AA126" s="12">
        <f t="shared" si="12"/>
        <v>-9.7035816414239515E-3</v>
      </c>
      <c r="AB126" s="12">
        <f t="shared" si="13"/>
        <v>-8.0149878344927417E-3</v>
      </c>
    </row>
    <row r="127" spans="1:28" x14ac:dyDescent="0.3">
      <c r="A127" s="2">
        <f t="shared" si="3"/>
        <v>2018</v>
      </c>
      <c r="B127" s="2">
        <f t="shared" si="4"/>
        <v>2</v>
      </c>
      <c r="C127" s="4">
        <f>Hamilton!C128*Weights!$G$7+StCatharines!C129*Weights!$G$8</f>
        <v>40.448553152634432</v>
      </c>
      <c r="D127" s="4">
        <f>Hamilton!D128*Weights!$G$7+StCatharines!D129*Weights!$G$8</f>
        <v>339.31052131431198</v>
      </c>
      <c r="E127" s="4">
        <f>Hamilton!E128*Weights!$G$7+StCatharines!E129*Weights!$G$8</f>
        <v>24441.51356240606</v>
      </c>
      <c r="F127" s="4">
        <f>Hamilton!F128*Weights!$G$7+StCatharines!F129*Weights!$G$8</f>
        <v>3620.4161585583574</v>
      </c>
      <c r="G127" s="5">
        <f>Hamilton!G128*Weights!$G$3+StCatharines!G129*Weights!$G$4</f>
        <v>1.35839</v>
      </c>
      <c r="H127" s="4">
        <f>Hamilton!H128*Weights!$G$3+StCatharines!H129*Weights!$G$4</f>
        <v>667.5154298935588</v>
      </c>
      <c r="I127" s="4">
        <f>Hamilton!I128*Weights!$G$3+StCatharines!I129*Weights!$G$4</f>
        <v>24319.613787097976</v>
      </c>
      <c r="J127" s="4">
        <f>Hamilton!J128*Weights!$G$3+StCatharines!J129*Weights!$G$4</f>
        <v>32356.240147112756</v>
      </c>
      <c r="L127" s="15">
        <v>40.770348168232552</v>
      </c>
      <c r="M127" s="15">
        <v>342.24316778143123</v>
      </c>
      <c r="N127" s="15">
        <v>24780.489758807656</v>
      </c>
      <c r="O127" s="15">
        <v>3745.4315647255262</v>
      </c>
      <c r="P127" s="15">
        <v>1.3617337872192234</v>
      </c>
      <c r="Q127" s="15">
        <v>664.12310645519688</v>
      </c>
      <c r="R127" s="15">
        <v>24543.692612082374</v>
      </c>
      <c r="S127" s="15">
        <v>32596.625444757174</v>
      </c>
      <c r="U127" s="12">
        <f t="shared" si="6"/>
        <v>-7.8928689612922237E-3</v>
      </c>
      <c r="V127" s="12">
        <f t="shared" si="7"/>
        <v>-8.5688970392891368E-3</v>
      </c>
      <c r="W127" s="12">
        <f t="shared" si="8"/>
        <v>-1.3679156453359232E-2</v>
      </c>
      <c r="X127" s="12">
        <f t="shared" si="9"/>
        <v>-3.3378104500577134E-2</v>
      </c>
      <c r="Y127" s="12">
        <f t="shared" si="10"/>
        <v>-2.4555366479168872E-3</v>
      </c>
      <c r="Z127" s="12">
        <f t="shared" si="11"/>
        <v>5.1079738159822341E-3</v>
      </c>
      <c r="AA127" s="12">
        <f t="shared" si="12"/>
        <v>-9.1297926732543753E-3</v>
      </c>
      <c r="AB127" s="12">
        <f t="shared" si="13"/>
        <v>-7.3745455047734458E-3</v>
      </c>
    </row>
    <row r="128" spans="1:28" x14ac:dyDescent="0.3">
      <c r="A128" s="2">
        <f t="shared" si="3"/>
        <v>2018</v>
      </c>
      <c r="B128" s="2">
        <f t="shared" si="4"/>
        <v>3</v>
      </c>
      <c r="C128" s="4">
        <f>Hamilton!C129*Weights!$G$7+StCatharines!C130*Weights!$G$8</f>
        <v>40.503309255970578</v>
      </c>
      <c r="D128" s="4">
        <f>Hamilton!D129*Weights!$G$7+StCatharines!D130*Weights!$G$8</f>
        <v>340.34788542572909</v>
      </c>
      <c r="E128" s="4">
        <f>Hamilton!E129*Weights!$G$7+StCatharines!E130*Weights!$G$8</f>
        <v>24545.001887997401</v>
      </c>
      <c r="F128" s="4">
        <f>Hamilton!F129*Weights!$G$7+StCatharines!F130*Weights!$G$8</f>
        <v>3636.8611941415379</v>
      </c>
      <c r="G128" s="5">
        <f>Hamilton!G129*Weights!$G$3+StCatharines!G130*Weights!$G$4</f>
        <v>1.3652</v>
      </c>
      <c r="H128" s="4">
        <f>Hamilton!H129*Weights!$G$3+StCatharines!H130*Weights!$G$4</f>
        <v>669.16815797704589</v>
      </c>
      <c r="I128" s="4">
        <f>Hamilton!I129*Weights!$G$3+StCatharines!I130*Weights!$G$4</f>
        <v>24378.538913014578</v>
      </c>
      <c r="J128" s="4">
        <f>Hamilton!J129*Weights!$G$3+StCatharines!J130*Weights!$G$4</f>
        <v>32436.818501881247</v>
      </c>
      <c r="L128" s="15">
        <v>40.773201542802262</v>
      </c>
      <c r="M128" s="15">
        <v>343.12859527769251</v>
      </c>
      <c r="N128" s="15">
        <v>24896.606095298539</v>
      </c>
      <c r="O128" s="15">
        <v>3762.5327589207409</v>
      </c>
      <c r="P128" s="15">
        <v>1.3681568567915772</v>
      </c>
      <c r="Q128" s="15">
        <v>665.52379526765048</v>
      </c>
      <c r="R128" s="15">
        <v>24585.683352939166</v>
      </c>
      <c r="S128" s="15">
        <v>32652.79084741143</v>
      </c>
      <c r="U128" s="12">
        <f t="shared" si="6"/>
        <v>-6.6193547874419632E-3</v>
      </c>
      <c r="V128" s="12">
        <f t="shared" si="7"/>
        <v>-8.1039875143982271E-3</v>
      </c>
      <c r="W128" s="12">
        <f t="shared" si="8"/>
        <v>-1.4122575822394297E-2</v>
      </c>
      <c r="X128" s="12">
        <f t="shared" si="9"/>
        <v>-3.3400789529670724E-2</v>
      </c>
      <c r="Y128" s="12">
        <f t="shared" si="10"/>
        <v>-2.161197217189873E-3</v>
      </c>
      <c r="Z128" s="12">
        <f t="shared" si="11"/>
        <v>5.4759314923214326E-3</v>
      </c>
      <c r="AA128" s="12">
        <f t="shared" si="12"/>
        <v>-8.4254090867002356E-3</v>
      </c>
      <c r="AB128" s="12">
        <f t="shared" si="13"/>
        <v>-6.614207849474041E-3</v>
      </c>
    </row>
    <row r="129" spans="1:28" x14ac:dyDescent="0.3">
      <c r="A129" s="2">
        <f t="shared" si="3"/>
        <v>2018</v>
      </c>
      <c r="B129" s="2">
        <f t="shared" si="4"/>
        <v>4</v>
      </c>
      <c r="C129" s="4">
        <f>Hamilton!C130*Weights!$G$7+StCatharines!C131*Weights!$G$8</f>
        <v>40.560314433515458</v>
      </c>
      <c r="D129" s="4">
        <f>Hamilton!D130*Weights!$G$7+StCatharines!D131*Weights!$G$8</f>
        <v>341.40476620406019</v>
      </c>
      <c r="E129" s="4">
        <f>Hamilton!E130*Weights!$G$7+StCatharines!E131*Weights!$G$8</f>
        <v>24646.114411379778</v>
      </c>
      <c r="F129" s="4">
        <f>Hamilton!F130*Weights!$G$7+StCatharines!F131*Weights!$G$8</f>
        <v>3652.8288038518349</v>
      </c>
      <c r="G129" s="5">
        <f>Hamilton!G130*Weights!$G$3+StCatharines!G131*Weights!$G$4</f>
        <v>1.3721449999999999</v>
      </c>
      <c r="H129" s="4">
        <f>Hamilton!H130*Weights!$G$3+StCatharines!H131*Weights!$G$4</f>
        <v>670.83116108337367</v>
      </c>
      <c r="I129" s="4">
        <f>Hamilton!I130*Weights!$G$3+StCatharines!I131*Weights!$G$4</f>
        <v>24437.780041226964</v>
      </c>
      <c r="J129" s="4">
        <f>Hamilton!J130*Weights!$G$3+StCatharines!J131*Weights!$G$4</f>
        <v>32517.855593501707</v>
      </c>
      <c r="L129" s="15">
        <v>40.776066083777799</v>
      </c>
      <c r="M129" s="15">
        <v>344.01652144676075</v>
      </c>
      <c r="N129" s="15">
        <v>25013.280979615207</v>
      </c>
      <c r="O129" s="15">
        <v>3779.7129917481584</v>
      </c>
      <c r="P129" s="15">
        <v>1.3746102229043573</v>
      </c>
      <c r="Q129" s="15">
        <v>666.92786314888656</v>
      </c>
      <c r="R129" s="15">
        <v>24627.74594758531</v>
      </c>
      <c r="S129" s="15">
        <v>32709.053047860747</v>
      </c>
      <c r="U129" s="12">
        <f t="shared" si="6"/>
        <v>-5.2911345056941318E-3</v>
      </c>
      <c r="V129" s="12">
        <f t="shared" si="7"/>
        <v>-7.5919471300878874E-3</v>
      </c>
      <c r="W129" s="12">
        <f t="shared" si="8"/>
        <v>-1.4678864741281016E-2</v>
      </c>
      <c r="X129" s="12">
        <f t="shared" si="9"/>
        <v>-3.3569794366222025E-2</v>
      </c>
      <c r="Y129" s="12">
        <f t="shared" si="10"/>
        <v>-1.7933977670766103E-3</v>
      </c>
      <c r="Z129" s="12">
        <f t="shared" si="11"/>
        <v>5.8526538628297375E-3</v>
      </c>
      <c r="AA129" s="12">
        <f t="shared" si="12"/>
        <v>-7.7134913914836574E-3</v>
      </c>
      <c r="AB129" s="12">
        <f t="shared" si="13"/>
        <v>-5.8453986448117369E-3</v>
      </c>
    </row>
    <row r="130" spans="1:28" x14ac:dyDescent="0.3">
      <c r="A130" s="2">
        <v>2019</v>
      </c>
      <c r="B130" s="2">
        <f t="shared" si="4"/>
        <v>1</v>
      </c>
      <c r="C130" s="4">
        <f>Hamilton!C131*Weights!$G$7+StCatharines!C132*Weights!$G$8</f>
        <v>40.582193717561815</v>
      </c>
      <c r="D130" s="4">
        <f>Hamilton!D131*Weights!$G$7+StCatharines!D132*Weights!$G$8</f>
        <v>342.46772674356396</v>
      </c>
      <c r="E130" s="4">
        <f>Hamilton!E131*Weights!$G$7+StCatharines!E132*Weights!$G$8</f>
        <v>24759.567417868875</v>
      </c>
      <c r="F130" s="4">
        <f>Hamilton!F131*Weights!$G$7+StCatharines!F132*Weights!$G$8</f>
        <v>3669.9669827265511</v>
      </c>
      <c r="G130" s="5">
        <f>Hamilton!G131*Weights!$G$3+StCatharines!G132*Weights!$G$4</f>
        <v>1.3786146007549189</v>
      </c>
      <c r="H130" s="4">
        <f>Hamilton!H131*Weights!$G$3+StCatharines!H132*Weights!$G$4</f>
        <v>672.27696257117827</v>
      </c>
      <c r="I130" s="4">
        <f>Hamilton!I131*Weights!$G$3+StCatharines!I132*Weights!$G$4</f>
        <v>24478.7526730586</v>
      </c>
      <c r="J130" s="4">
        <f>Hamilton!J131*Weights!$G$3+StCatharines!J132*Weights!$G$4</f>
        <v>32582.409509248915</v>
      </c>
      <c r="L130" s="15">
        <v>40.778941784092879</v>
      </c>
      <c r="M130" s="15">
        <v>344.90695358854583</v>
      </c>
      <c r="N130" s="15">
        <v>25130.517148317267</v>
      </c>
      <c r="O130" s="15">
        <v>3796.9726320147843</v>
      </c>
      <c r="P130" s="15">
        <v>1.3810940284612563</v>
      </c>
      <c r="Q130" s="15">
        <v>668.33531855607885</v>
      </c>
      <c r="R130" s="15">
        <v>24669.880518999285</v>
      </c>
      <c r="S130" s="15">
        <v>32765.412212969433</v>
      </c>
      <c r="U130" s="12">
        <f t="shared" si="6"/>
        <v>-4.8247467423937034E-3</v>
      </c>
      <c r="V130" s="12">
        <f t="shared" si="7"/>
        <v>-7.0721300907482772E-3</v>
      </c>
      <c r="W130" s="12">
        <f t="shared" si="8"/>
        <v>-1.476092705371289E-2</v>
      </c>
      <c r="X130" s="12">
        <f t="shared" si="9"/>
        <v>-3.3449187444061258E-2</v>
      </c>
      <c r="Y130" s="12">
        <f t="shared" si="10"/>
        <v>-1.7952635050488244E-3</v>
      </c>
      <c r="Z130" s="12">
        <f t="shared" si="11"/>
        <v>5.8977041997649434E-3</v>
      </c>
      <c r="AA130" s="12">
        <f t="shared" si="12"/>
        <v>-7.7474167656989834E-3</v>
      </c>
      <c r="AB130" s="12">
        <f t="shared" si="13"/>
        <v>-5.5852403910267544E-3</v>
      </c>
    </row>
    <row r="131" spans="1:28" x14ac:dyDescent="0.3">
      <c r="A131" s="2">
        <v>2019</v>
      </c>
      <c r="B131" s="2">
        <f t="shared" si="4"/>
        <v>2</v>
      </c>
      <c r="C131" s="4">
        <f>Hamilton!C132*Weights!$G$7+StCatharines!C133*Weights!$G$8</f>
        <v>40.604114668631212</v>
      </c>
      <c r="D131" s="4">
        <f>Hamilton!D132*Weights!$G$7+StCatharines!D133*Weights!$G$8</f>
        <v>343.53416838785103</v>
      </c>
      <c r="E131" s="4">
        <f>Hamilton!E132*Weights!$G$7+StCatharines!E133*Weights!$G$8</f>
        <v>24873.553189636892</v>
      </c>
      <c r="F131" s="4">
        <f>Hamilton!F132*Weights!$G$7+StCatharines!F133*Weights!$G$8</f>
        <v>3687.1874229261671</v>
      </c>
      <c r="G131" s="5">
        <f>Hamilton!G132*Weights!$G$3+StCatharines!G133*Weights!$G$4</f>
        <v>1.385114705380732</v>
      </c>
      <c r="H131" s="4">
        <f>Hamilton!H132*Weights!$G$3+StCatharines!H133*Weights!$G$4</f>
        <v>673.72638535777548</v>
      </c>
      <c r="I131" s="4">
        <f>Hamilton!I132*Weights!$G$3+StCatharines!I133*Weights!$G$4</f>
        <v>24519.795499949993</v>
      </c>
      <c r="J131" s="4">
        <f>Hamilton!J132*Weights!$G$3+StCatharines!J133*Weights!$G$4</f>
        <v>32647.093586634939</v>
      </c>
      <c r="L131" s="15">
        <v>40.781828636689852</v>
      </c>
      <c r="M131" s="15">
        <v>345.79989902455725</v>
      </c>
      <c r="N131" s="15">
        <v>25248.317351539146</v>
      </c>
      <c r="O131" s="15">
        <v>3814.3120502612223</v>
      </c>
      <c r="P131" s="15">
        <v>1.3876084170400202</v>
      </c>
      <c r="Q131" s="15">
        <v>669.7461699677599</v>
      </c>
      <c r="R131" s="15">
        <v>24712.087190370097</v>
      </c>
      <c r="S131" s="15">
        <v>32821.868509889515</v>
      </c>
      <c r="U131" s="12">
        <f t="shared" si="6"/>
        <v>-4.3576753176476661E-3</v>
      </c>
      <c r="V131" s="12">
        <f t="shared" si="7"/>
        <v>-6.5521437198144492E-3</v>
      </c>
      <c r="W131" s="12">
        <f t="shared" si="8"/>
        <v>-1.484313416550939E-2</v>
      </c>
      <c r="X131" s="12">
        <f t="shared" si="9"/>
        <v>-3.33283238654659E-2</v>
      </c>
      <c r="Y131" s="12">
        <f t="shared" si="10"/>
        <v>-1.7971292395355389E-3</v>
      </c>
      <c r="Z131" s="12">
        <f t="shared" si="11"/>
        <v>5.9428714466664076E-3</v>
      </c>
      <c r="AA131" s="12">
        <f t="shared" si="12"/>
        <v>-7.7812808339004927E-3</v>
      </c>
      <c r="AB131" s="12">
        <f t="shared" si="13"/>
        <v>-5.3249534895283149E-3</v>
      </c>
    </row>
    <row r="132" spans="1:28" x14ac:dyDescent="0.3">
      <c r="A132" s="2">
        <v>2019</v>
      </c>
      <c r="B132" s="2">
        <f t="shared" si="4"/>
        <v>3</v>
      </c>
      <c r="C132" s="4">
        <f>Hamilton!C133*Weights!$G$7+StCatharines!C134*Weights!$G$8</f>
        <v>40.626077300083963</v>
      </c>
      <c r="D132" s="4">
        <f>Hamilton!D133*Weights!$G$7+StCatharines!D134*Weights!$G$8</f>
        <v>344.60410286860571</v>
      </c>
      <c r="E132" s="4">
        <f>Hamilton!E133*Weights!$G$7+StCatharines!E134*Weights!$G$8</f>
        <v>24988.074266004631</v>
      </c>
      <c r="F132" s="4">
        <f>Hamilton!F133*Weights!$G$7+StCatharines!F134*Weights!$G$8</f>
        <v>3704.4905255808121</v>
      </c>
      <c r="G132" s="5">
        <f>Hamilton!G133*Weights!$G$3+StCatharines!G134*Weights!$G$4</f>
        <v>1.3916454577017918</v>
      </c>
      <c r="H132" s="4">
        <f>Hamilton!H133*Weights!$G$3+StCatharines!H134*Weights!$G$4</f>
        <v>675.17943881090969</v>
      </c>
      <c r="I132" s="4">
        <f>Hamilton!I133*Weights!$G$3+StCatharines!I134*Weights!$G$4</f>
        <v>24560.908644886</v>
      </c>
      <c r="J132" s="4">
        <f>Hamilton!J133*Weights!$G$3+StCatharines!J134*Weights!$G$4</f>
        <v>32711.908092393161</v>
      </c>
      <c r="L132" s="15">
        <v>40.784726634519814</v>
      </c>
      <c r="M132" s="15">
        <v>346.69536509796797</v>
      </c>
      <c r="N132" s="15">
        <v>25366.684353057928</v>
      </c>
      <c r="O132" s="15">
        <v>3831.7316187698671</v>
      </c>
      <c r="P132" s="15">
        <v>1.3941535328956267</v>
      </c>
      <c r="Q132" s="15">
        <v>671.16042588387518</v>
      </c>
      <c r="R132" s="15">
        <v>24754.366085097608</v>
      </c>
      <c r="S132" s="15">
        <v>32878.422106061218</v>
      </c>
      <c r="U132" s="12">
        <f t="shared" si="6"/>
        <v>-3.8899202600409448E-3</v>
      </c>
      <c r="V132" s="12">
        <f t="shared" si="7"/>
        <v>-6.0319878483847513E-3</v>
      </c>
      <c r="W132" s="12">
        <f t="shared" si="8"/>
        <v>-1.4925485797975653E-2</v>
      </c>
      <c r="X132" s="12">
        <f t="shared" si="9"/>
        <v>-3.3207203909000345E-2</v>
      </c>
      <c r="Y132" s="12">
        <f t="shared" si="10"/>
        <v>-1.7989949705364753E-3</v>
      </c>
      <c r="Z132" s="12">
        <f t="shared" si="11"/>
        <v>5.9881553977824712E-3</v>
      </c>
      <c r="AA132" s="12">
        <f t="shared" si="12"/>
        <v>-7.815083591579914E-3</v>
      </c>
      <c r="AB132" s="12">
        <f t="shared" si="13"/>
        <v>-5.0645378641014319E-3</v>
      </c>
    </row>
    <row r="133" spans="1:28" x14ac:dyDescent="0.3">
      <c r="A133" s="2">
        <v>2019</v>
      </c>
      <c r="B133" s="2">
        <f t="shared" si="4"/>
        <v>4</v>
      </c>
      <c r="C133" s="4">
        <f>Hamilton!C134*Weights!$G$7+StCatharines!C135*Weights!$G$8</f>
        <v>40.648081625325943</v>
      </c>
      <c r="D133" s="4">
        <f>Hamilton!D134*Weights!$G$7+StCatharines!D135*Weights!$G$8</f>
        <v>345.67754195765775</v>
      </c>
      <c r="E133" s="4">
        <f>Hamilton!E134*Weights!$G$7+StCatharines!E135*Weights!$G$8</f>
        <v>25103.133198527252</v>
      </c>
      <c r="F133" s="4">
        <f>Hamilton!F134*Weights!$G$7+StCatharines!F135*Weights!$G$8</f>
        <v>3721.8766937974779</v>
      </c>
      <c r="G133" s="5">
        <f>Hamilton!G134*Weights!$G$3+StCatharines!G135*Weights!$G$4</f>
        <v>1.3982070022205759</v>
      </c>
      <c r="H133" s="4">
        <f>Hamilton!H134*Weights!$G$3+StCatharines!H135*Weights!$G$4</f>
        <v>676.63613232270814</v>
      </c>
      <c r="I133" s="4">
        <f>Hamilton!I134*Weights!$G$3+StCatharines!I135*Weights!$G$4</f>
        <v>24602.092231071802</v>
      </c>
      <c r="J133" s="4">
        <f>Hamilton!J134*Weights!$G$3+StCatharines!J135*Weights!$G$4</f>
        <v>32776.853293812543</v>
      </c>
      <c r="L133" s="15">
        <v>40.787635770542423</v>
      </c>
      <c r="M133" s="15">
        <v>347.59335917367872</v>
      </c>
      <c r="N133" s="15">
        <v>25485.62093036162</v>
      </c>
      <c r="O133" s="15">
        <v>3849.2317115731398</v>
      </c>
      <c r="P133" s="15">
        <v>1.40072952096348</v>
      </c>
      <c r="Q133" s="15">
        <v>672.57809482583662</v>
      </c>
      <c r="R133" s="15">
        <v>24796.717326792957</v>
      </c>
      <c r="S133" s="15">
        <v>32935.073169213501</v>
      </c>
      <c r="U133" s="12">
        <f t="shared" si="6"/>
        <v>-3.4214815980402524E-3</v>
      </c>
      <c r="V133" s="12">
        <f t="shared" si="7"/>
        <v>-5.5116623072873792E-3</v>
      </c>
      <c r="W133" s="12">
        <f t="shared" si="8"/>
        <v>-1.5007981672469327E-2</v>
      </c>
      <c r="X133" s="12">
        <f t="shared" si="9"/>
        <v>-3.3085827853063521E-2</v>
      </c>
      <c r="Y133" s="12">
        <f t="shared" si="10"/>
        <v>-1.8008606980518319E-3</v>
      </c>
      <c r="Z133" s="12">
        <f t="shared" si="11"/>
        <v>6.0335558474028878E-3</v>
      </c>
      <c r="AA133" s="12">
        <f t="shared" si="12"/>
        <v>-7.8488250342259105E-3</v>
      </c>
      <c r="AB133" s="12">
        <f t="shared" si="13"/>
        <v>-4.8039934384860221E-3</v>
      </c>
    </row>
    <row r="134" spans="1:28" x14ac:dyDescent="0.3">
      <c r="A134" s="2">
        <v>2020</v>
      </c>
      <c r="B134" s="2">
        <v>1</v>
      </c>
      <c r="C134" s="4">
        <f>Hamilton!C135*Weights!$G$7+StCatharines!C136*Weights!$G$8</f>
        <v>40.670127657808621</v>
      </c>
      <c r="D134" s="4">
        <f>Hamilton!D135*Weights!$G$7+StCatharines!D136*Weights!$G$8</f>
        <v>346.75449746712059</v>
      </c>
      <c r="E134" s="4">
        <f>Hamilton!E135*Weights!$G$7+StCatharines!E136*Weights!$G$8</f>
        <v>25218.732551053668</v>
      </c>
      <c r="F134" s="4">
        <f>Hamilton!F135*Weights!$G$7+StCatharines!F136*Weights!$G$8</f>
        <v>3739.3463326698306</v>
      </c>
      <c r="G134" s="5">
        <f>Hamilton!G135*Weights!$G$3+StCatharines!G136*Weights!$G$4</f>
        <v>1.4047994841208848</v>
      </c>
      <c r="H134" s="4">
        <f>Hamilton!H135*Weights!$G$3+StCatharines!H136*Weights!$G$4</f>
        <v>678.09647530974564</v>
      </c>
      <c r="I134" s="4">
        <f>Hamilton!I135*Weights!$G$3+StCatharines!I136*Weights!$G$4</f>
        <v>24643.346381933294</v>
      </c>
      <c r="J134" s="4">
        <f>Hamilton!J135*Weights!$G$3+StCatharines!J136*Weights!$G$4</f>
        <v>32841.929458738814</v>
      </c>
      <c r="L134" s="15">
        <v>40.790556037726041</v>
      </c>
      <c r="M134" s="15">
        <v>348.49388863838334</v>
      </c>
      <c r="N134" s="15">
        <v>25605.129874717728</v>
      </c>
      <c r="O134" s="15">
        <v>3866.8127044617586</v>
      </c>
      <c r="P134" s="15">
        <v>1.4073365268626203</v>
      </c>
      <c r="Q134" s="15">
        <v>673.99918533657751</v>
      </c>
      <c r="R134" s="15">
        <v>24839.141039278857</v>
      </c>
      <c r="S134" s="15">
        <v>32991.821867364517</v>
      </c>
      <c r="U134" s="12">
        <f t="shared" si="6"/>
        <v>-2.95235935999597E-3</v>
      </c>
      <c r="V134" s="12">
        <f t="shared" si="7"/>
        <v>-4.9911669270838836E-3</v>
      </c>
      <c r="W134" s="12">
        <f t="shared" si="8"/>
        <v>-1.5090621510402285E-2</v>
      </c>
      <c r="X134" s="12">
        <f t="shared" si="9"/>
        <v>-3.2964195975887234E-2</v>
      </c>
      <c r="Y134" s="12">
        <f t="shared" si="10"/>
        <v>-1.8027264220813858E-3</v>
      </c>
      <c r="Z134" s="12">
        <f t="shared" si="11"/>
        <v>6.0790725898608499E-3</v>
      </c>
      <c r="AA134" s="12">
        <f t="shared" si="12"/>
        <v>-7.8825051573219503E-3</v>
      </c>
      <c r="AB134" s="12">
        <f t="shared" si="13"/>
        <v>-4.5433201363752635E-3</v>
      </c>
    </row>
  </sheetData>
  <pageMargins left="0.7" right="0.7" top="0.75" bottom="0.75" header="0.3" footer="0.3"/>
  <pageSetup scale="81" orientation="portrait" r:id="rId1"/>
  <headerFooter>
    <oddHeader>&amp;C&amp;"Arial,Bold"Appendix 3-3: Economic Data</oddHeader>
    <oddFooter>&amp;CWeighted Economic Data for Regression Models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Hamilton</vt:lpstr>
      <vt:lpstr>StCatharines</vt:lpstr>
      <vt:lpstr>Weights</vt:lpstr>
      <vt:lpstr>Horizon_Econ</vt:lpstr>
      <vt:lpstr>Hamilton!Print_Area</vt:lpstr>
      <vt:lpstr>Horizon_Econ!Print_Area</vt:lpstr>
      <vt:lpstr>Hamilton!Print_Titles</vt:lpstr>
      <vt:lpstr>Horizon_Econ!Print_Titles</vt:lpstr>
      <vt:lpstr>StCatharines!Print_Titles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Fox</dc:creator>
  <cp:lastModifiedBy>Arseneau, Lindsey</cp:lastModifiedBy>
  <cp:lastPrinted>2014-01-27T20:11:37Z</cp:lastPrinted>
  <dcterms:created xsi:type="dcterms:W3CDTF">2012-07-02T20:31:50Z</dcterms:created>
  <dcterms:modified xsi:type="dcterms:W3CDTF">2014-04-04T14:49:10Z</dcterms:modified>
</cp:coreProperties>
</file>