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68" windowWidth="15600" windowHeight="5976"/>
  </bookViews>
  <sheets>
    <sheet name="Prices" sheetId="1" r:id="rId1"/>
    <sheet name="Prices_Horizon" sheetId="2" r:id="rId2"/>
  </sheets>
  <definedNames>
    <definedName name="_xlnm.Print_Area" localSheetId="1">Prices_Horizon!$A$1:$J$217</definedName>
    <definedName name="_xlnm.Print_Titles" localSheetId="1">Prices_Horizon!$1:$1</definedName>
  </definedNames>
  <calcPr calcId="145621"/>
</workbook>
</file>

<file path=xl/calcChain.xml><?xml version="1.0" encoding="utf-8"?>
<calcChain xmlns="http://schemas.openxmlformats.org/spreadsheetml/2006/main">
  <c r="F38" i="2" l="1"/>
  <c r="D30" i="2"/>
  <c r="N169" i="2" l="1"/>
  <c r="L169" i="2" s="1"/>
  <c r="D195" i="2" l="1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194" i="2" l="1"/>
  <c r="D193" i="2"/>
  <c r="D182" i="2" l="1"/>
  <c r="D183" i="2"/>
  <c r="D184" i="2"/>
  <c r="D185" i="2"/>
  <c r="D186" i="2"/>
  <c r="D187" i="2"/>
  <c r="D188" i="2"/>
  <c r="D189" i="2"/>
  <c r="D190" i="2"/>
  <c r="D191" i="2"/>
  <c r="D192" i="2"/>
  <c r="E30" i="2" l="1"/>
  <c r="E18" i="2" s="1"/>
  <c r="F30" i="2"/>
  <c r="F18" i="2" s="1"/>
  <c r="E31" i="2"/>
  <c r="E19" i="2" s="1"/>
  <c r="F31" i="2"/>
  <c r="F19" i="2" s="1"/>
  <c r="E32" i="2"/>
  <c r="E20" i="2" s="1"/>
  <c r="F32" i="2"/>
  <c r="F20" i="2" s="1"/>
  <c r="E33" i="2"/>
  <c r="E21" i="2" s="1"/>
  <c r="F33" i="2"/>
  <c r="F21" i="2" s="1"/>
  <c r="E34" i="2"/>
  <c r="E22" i="2" s="1"/>
  <c r="F34" i="2"/>
  <c r="F22" i="2" s="1"/>
  <c r="E35" i="2"/>
  <c r="E23" i="2" s="1"/>
  <c r="F35" i="2"/>
  <c r="F23" i="2" s="1"/>
  <c r="E36" i="2"/>
  <c r="E24" i="2" s="1"/>
  <c r="F36" i="2"/>
  <c r="F24" i="2" s="1"/>
  <c r="E37" i="2"/>
  <c r="E25" i="2" s="1"/>
  <c r="E13" i="2" s="1"/>
  <c r="F37" i="2"/>
  <c r="F25" i="2" s="1"/>
  <c r="E38" i="2"/>
  <c r="E26" i="2" s="1"/>
  <c r="E14" i="2" s="1"/>
  <c r="E2" i="2" s="1"/>
  <c r="F26" i="2"/>
  <c r="F14" i="2" s="1"/>
  <c r="E39" i="2"/>
  <c r="E27" i="2" s="1"/>
  <c r="E15" i="2" s="1"/>
  <c r="F39" i="2"/>
  <c r="F27" i="2" s="1"/>
  <c r="F15" i="2" s="1"/>
  <c r="E40" i="2"/>
  <c r="E28" i="2" s="1"/>
  <c r="E16" i="2" s="1"/>
  <c r="F40" i="2"/>
  <c r="F28" i="2" s="1"/>
  <c r="F16" i="2" s="1"/>
  <c r="F41" i="2"/>
  <c r="F29" i="2" s="1"/>
  <c r="F17" i="2" s="1"/>
  <c r="E41" i="2"/>
  <c r="E29" i="2" s="1"/>
  <c r="E17" i="2" s="1"/>
  <c r="F13" i="2" l="1"/>
  <c r="E8" i="2"/>
  <c r="E10" i="2"/>
  <c r="E6" i="2"/>
  <c r="E11" i="2"/>
  <c r="E7" i="2"/>
  <c r="E3" i="2"/>
  <c r="E12" i="2"/>
  <c r="E4" i="2"/>
  <c r="E9" i="2"/>
  <c r="E5" i="2"/>
  <c r="F12" i="2" l="1"/>
  <c r="F11" i="2" l="1"/>
  <c r="F10" i="2" l="1"/>
  <c r="F9" i="2" l="1"/>
  <c r="F8" i="2" l="1"/>
  <c r="F7" i="2" l="1"/>
  <c r="F6" i="2" l="1"/>
  <c r="F5" i="2" l="1"/>
  <c r="F4" i="2" l="1"/>
  <c r="F2" i="2" l="1"/>
  <c r="F3" i="2"/>
  <c r="D2" i="2" l="1"/>
  <c r="D3" i="2"/>
  <c r="D4" i="2"/>
  <c r="D5" i="2"/>
  <c r="D6" i="2"/>
  <c r="D7" i="2"/>
  <c r="D8" i="2"/>
  <c r="D9" i="2"/>
  <c r="D10" i="2"/>
  <c r="D11" i="2"/>
  <c r="D12" i="2"/>
  <c r="D13" i="2"/>
  <c r="H13" i="2" l="1"/>
  <c r="H9" i="2"/>
  <c r="H5" i="2"/>
  <c r="H2" i="2"/>
  <c r="H3" i="2"/>
  <c r="G11" i="2"/>
  <c r="G7" i="2"/>
  <c r="G10" i="2"/>
  <c r="G6" i="2"/>
  <c r="G12" i="2"/>
  <c r="G8" i="2"/>
  <c r="G4" i="2"/>
  <c r="H4" i="2"/>
  <c r="H8" i="2"/>
  <c r="G13" i="2"/>
  <c r="G9" i="2"/>
  <c r="H12" i="2"/>
  <c r="G2" i="2"/>
  <c r="H11" i="2"/>
  <c r="H7" i="2"/>
  <c r="G3" i="2"/>
  <c r="H10" i="2"/>
  <c r="H6" i="2"/>
  <c r="D181" i="2"/>
  <c r="D15" i="2"/>
  <c r="D16" i="2"/>
  <c r="D17" i="2"/>
  <c r="H17" i="2" s="1"/>
  <c r="D18" i="2"/>
  <c r="D19" i="2"/>
  <c r="D20" i="2"/>
  <c r="D21" i="2"/>
  <c r="D22" i="2"/>
  <c r="D23" i="2"/>
  <c r="D24" i="2"/>
  <c r="D25" i="2"/>
  <c r="D26" i="2"/>
  <c r="D27" i="2"/>
  <c r="D28" i="2"/>
  <c r="D29" i="2"/>
  <c r="H29" i="2" s="1"/>
  <c r="D31" i="2"/>
  <c r="D32" i="2"/>
  <c r="D33" i="2"/>
  <c r="D34" i="2"/>
  <c r="D35" i="2"/>
  <c r="D36" i="2"/>
  <c r="D37" i="2"/>
  <c r="D38" i="2"/>
  <c r="D39" i="2"/>
  <c r="D40" i="2"/>
  <c r="D41" i="2"/>
  <c r="D42" i="2"/>
  <c r="H42" i="2" s="1"/>
  <c r="D43" i="2"/>
  <c r="H43" i="2" s="1"/>
  <c r="D44" i="2"/>
  <c r="G44" i="2" s="1"/>
  <c r="D45" i="2"/>
  <c r="D46" i="2"/>
  <c r="G46" i="2" s="1"/>
  <c r="D47" i="2"/>
  <c r="H47" i="2" s="1"/>
  <c r="D48" i="2"/>
  <c r="G48" i="2" s="1"/>
  <c r="D49" i="2"/>
  <c r="D50" i="2"/>
  <c r="G50" i="2" s="1"/>
  <c r="D51" i="2"/>
  <c r="H51" i="2" s="1"/>
  <c r="D52" i="2"/>
  <c r="G52" i="2" s="1"/>
  <c r="D53" i="2"/>
  <c r="D54" i="2"/>
  <c r="G54" i="2" s="1"/>
  <c r="D55" i="2"/>
  <c r="H55" i="2" s="1"/>
  <c r="D56" i="2"/>
  <c r="G56" i="2" s="1"/>
  <c r="D57" i="2"/>
  <c r="D58" i="2"/>
  <c r="G58" i="2" s="1"/>
  <c r="D59" i="2"/>
  <c r="H59" i="2" s="1"/>
  <c r="D60" i="2"/>
  <c r="G60" i="2" s="1"/>
  <c r="D61" i="2"/>
  <c r="D62" i="2"/>
  <c r="G62" i="2" s="1"/>
  <c r="D63" i="2"/>
  <c r="H63" i="2" s="1"/>
  <c r="D64" i="2"/>
  <c r="G64" i="2" s="1"/>
  <c r="D65" i="2"/>
  <c r="D66" i="2"/>
  <c r="G66" i="2" s="1"/>
  <c r="D67" i="2"/>
  <c r="H67" i="2" s="1"/>
  <c r="D68" i="2"/>
  <c r="G68" i="2" s="1"/>
  <c r="D69" i="2"/>
  <c r="D70" i="2"/>
  <c r="G70" i="2" s="1"/>
  <c r="D71" i="2"/>
  <c r="H71" i="2" s="1"/>
  <c r="D72" i="2"/>
  <c r="G72" i="2" s="1"/>
  <c r="D73" i="2"/>
  <c r="D74" i="2"/>
  <c r="G74" i="2" s="1"/>
  <c r="D75" i="2"/>
  <c r="H75" i="2" s="1"/>
  <c r="D76" i="2"/>
  <c r="G76" i="2" s="1"/>
  <c r="D77" i="2"/>
  <c r="D78" i="2"/>
  <c r="G78" i="2" s="1"/>
  <c r="D79" i="2"/>
  <c r="H79" i="2" s="1"/>
  <c r="D80" i="2"/>
  <c r="G80" i="2" s="1"/>
  <c r="D81" i="2"/>
  <c r="D82" i="2"/>
  <c r="G82" i="2" s="1"/>
  <c r="D83" i="2"/>
  <c r="H83" i="2" s="1"/>
  <c r="D84" i="2"/>
  <c r="G84" i="2" s="1"/>
  <c r="D85" i="2"/>
  <c r="D86" i="2"/>
  <c r="G86" i="2" s="1"/>
  <c r="D87" i="2"/>
  <c r="H87" i="2" s="1"/>
  <c r="D88" i="2"/>
  <c r="G88" i="2" s="1"/>
  <c r="D89" i="2"/>
  <c r="D90" i="2"/>
  <c r="G90" i="2" s="1"/>
  <c r="D91" i="2"/>
  <c r="H91" i="2" s="1"/>
  <c r="D92" i="2"/>
  <c r="G92" i="2" s="1"/>
  <c r="D93" i="2"/>
  <c r="D94" i="2"/>
  <c r="G94" i="2" s="1"/>
  <c r="D95" i="2"/>
  <c r="H95" i="2" s="1"/>
  <c r="D96" i="2"/>
  <c r="G96" i="2" s="1"/>
  <c r="D97" i="2"/>
  <c r="D98" i="2"/>
  <c r="G98" i="2" s="1"/>
  <c r="D99" i="2"/>
  <c r="H99" i="2" s="1"/>
  <c r="D100" i="2"/>
  <c r="G100" i="2" s="1"/>
  <c r="D101" i="2"/>
  <c r="D102" i="2"/>
  <c r="G102" i="2" s="1"/>
  <c r="D103" i="2"/>
  <c r="H103" i="2" s="1"/>
  <c r="D104" i="2"/>
  <c r="G104" i="2" s="1"/>
  <c r="D105" i="2"/>
  <c r="D106" i="2"/>
  <c r="G106" i="2" s="1"/>
  <c r="D107" i="2"/>
  <c r="H107" i="2" s="1"/>
  <c r="D108" i="2"/>
  <c r="G108" i="2" s="1"/>
  <c r="D109" i="2"/>
  <c r="D110" i="2"/>
  <c r="G110" i="2" s="1"/>
  <c r="D111" i="2"/>
  <c r="H111" i="2" s="1"/>
  <c r="D112" i="2"/>
  <c r="G112" i="2" s="1"/>
  <c r="D113" i="2"/>
  <c r="D114" i="2"/>
  <c r="G114" i="2" s="1"/>
  <c r="D115" i="2"/>
  <c r="H115" i="2" s="1"/>
  <c r="D116" i="2"/>
  <c r="G116" i="2" s="1"/>
  <c r="D117" i="2"/>
  <c r="D118" i="2"/>
  <c r="G118" i="2" s="1"/>
  <c r="D119" i="2"/>
  <c r="H119" i="2" s="1"/>
  <c r="D120" i="2"/>
  <c r="G120" i="2" s="1"/>
  <c r="D121" i="2"/>
  <c r="D122" i="2"/>
  <c r="G122" i="2" s="1"/>
  <c r="D123" i="2"/>
  <c r="H123" i="2" s="1"/>
  <c r="D124" i="2"/>
  <c r="G124" i="2" s="1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4" i="2"/>
  <c r="A27" i="2"/>
  <c r="A39" i="2" s="1"/>
  <c r="A51" i="2" s="1"/>
  <c r="A63" i="2" s="1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A28" i="2"/>
  <c r="A40" i="2" s="1"/>
  <c r="A52" i="2" s="1"/>
  <c r="A64" i="2" s="1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A29" i="2"/>
  <c r="B29" i="2"/>
  <c r="B41" i="2" s="1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A30" i="2"/>
  <c r="A42" i="2" s="1"/>
  <c r="A54" i="2" s="1"/>
  <c r="A66" i="2" s="1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B30" i="2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A31" i="2"/>
  <c r="A43" i="2" s="1"/>
  <c r="A55" i="2" s="1"/>
  <c r="A67" i="2" s="1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A211" i="2" s="1"/>
  <c r="B31" i="2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B211" i="2" s="1"/>
  <c r="A32" i="2"/>
  <c r="A44" i="2" s="1"/>
  <c r="A56" i="2" s="1"/>
  <c r="A68" i="2" s="1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A212" i="2" s="1"/>
  <c r="B32" i="2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B212" i="2" s="1"/>
  <c r="A33" i="2"/>
  <c r="A45" i="2" s="1"/>
  <c r="A57" i="2" s="1"/>
  <c r="A69" i="2" s="1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213" i="2" s="1"/>
  <c r="B33" i="2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B189" i="2" s="1"/>
  <c r="B201" i="2" s="1"/>
  <c r="B213" i="2" s="1"/>
  <c r="A34" i="2"/>
  <c r="A46" i="2" s="1"/>
  <c r="A58" i="2" s="1"/>
  <c r="A70" i="2" s="1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A214" i="2" s="1"/>
  <c r="B34" i="2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B190" i="2" s="1"/>
  <c r="B202" i="2" s="1"/>
  <c r="B214" i="2" s="1"/>
  <c r="A35" i="2"/>
  <c r="A47" i="2" s="1"/>
  <c r="A59" i="2" s="1"/>
  <c r="A71" i="2" s="1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A215" i="2" s="1"/>
  <c r="B35" i="2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B215" i="2" s="1"/>
  <c r="A36" i="2"/>
  <c r="A48" i="2" s="1"/>
  <c r="A60" i="2" s="1"/>
  <c r="A72" i="2" s="1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A216" i="2" s="1"/>
  <c r="B36" i="2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B216" i="2" s="1"/>
  <c r="A37" i="2"/>
  <c r="A49" i="2" s="1"/>
  <c r="A61" i="2" s="1"/>
  <c r="A73" i="2" s="1"/>
  <c r="A85" i="2" s="1"/>
  <c r="A97" i="2" s="1"/>
  <c r="A109" i="2" s="1"/>
  <c r="A121" i="2" s="1"/>
  <c r="A133" i="2" s="1"/>
  <c r="A145" i="2" s="1"/>
  <c r="A157" i="2" s="1"/>
  <c r="A169" i="2" s="1"/>
  <c r="A181" i="2" s="1"/>
  <c r="A193" i="2" s="1"/>
  <c r="A205" i="2" s="1"/>
  <c r="A217" i="2" s="1"/>
  <c r="B37" i="2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B217" i="2" s="1"/>
  <c r="A41" i="2"/>
  <c r="A53" i="2" s="1"/>
  <c r="A65" i="2" s="1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A26" i="2"/>
  <c r="A38" i="2" s="1"/>
  <c r="A50" i="2" s="1"/>
  <c r="A62" i="2" s="1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E145" i="2" l="1"/>
  <c r="G40" i="2"/>
  <c r="H40" i="2"/>
  <c r="G36" i="2"/>
  <c r="H36" i="2"/>
  <c r="G32" i="2"/>
  <c r="H32" i="2"/>
  <c r="H28" i="2"/>
  <c r="G28" i="2"/>
  <c r="H24" i="2"/>
  <c r="G24" i="2"/>
  <c r="H20" i="2"/>
  <c r="G20" i="2"/>
  <c r="G16" i="2"/>
  <c r="H16" i="2"/>
  <c r="H41" i="2"/>
  <c r="G41" i="2"/>
  <c r="G37" i="2"/>
  <c r="H37" i="2"/>
  <c r="G33" i="2"/>
  <c r="H33" i="2"/>
  <c r="H25" i="2"/>
  <c r="G25" i="2"/>
  <c r="H21" i="2"/>
  <c r="G21" i="2"/>
  <c r="G126" i="2"/>
  <c r="H38" i="2"/>
  <c r="G38" i="2"/>
  <c r="H34" i="2"/>
  <c r="G34" i="2"/>
  <c r="G30" i="2"/>
  <c r="H30" i="2"/>
  <c r="H26" i="2"/>
  <c r="G26" i="2"/>
  <c r="H22" i="2"/>
  <c r="G22" i="2"/>
  <c r="H18" i="2"/>
  <c r="G18" i="2"/>
  <c r="J14" i="2"/>
  <c r="G14" i="2"/>
  <c r="H14" i="2"/>
  <c r="G127" i="2"/>
  <c r="H127" i="2"/>
  <c r="G39" i="2"/>
  <c r="H39" i="2"/>
  <c r="G35" i="2"/>
  <c r="H35" i="2"/>
  <c r="G31" i="2"/>
  <c r="H31" i="2"/>
  <c r="H27" i="2"/>
  <c r="G27" i="2"/>
  <c r="H23" i="2"/>
  <c r="G23" i="2"/>
  <c r="H19" i="2"/>
  <c r="G19" i="2"/>
  <c r="G15" i="2"/>
  <c r="H15" i="2"/>
  <c r="G29" i="2"/>
  <c r="G107" i="2"/>
  <c r="G47" i="2"/>
  <c r="G67" i="2"/>
  <c r="G75" i="2"/>
  <c r="G99" i="2"/>
  <c r="H46" i="2"/>
  <c r="H128" i="2"/>
  <c r="G123" i="2"/>
  <c r="G91" i="2"/>
  <c r="G59" i="2"/>
  <c r="G115" i="2"/>
  <c r="G83" i="2"/>
  <c r="G51" i="2"/>
  <c r="H118" i="2"/>
  <c r="H102" i="2"/>
  <c r="H94" i="2"/>
  <c r="H78" i="2"/>
  <c r="H62" i="2"/>
  <c r="H54" i="2"/>
  <c r="H122" i="2"/>
  <c r="H114" i="2"/>
  <c r="H106" i="2"/>
  <c r="H98" i="2"/>
  <c r="H90" i="2"/>
  <c r="H82" i="2"/>
  <c r="H74" i="2"/>
  <c r="H66" i="2"/>
  <c r="H58" i="2"/>
  <c r="H50" i="2"/>
  <c r="G43" i="2"/>
  <c r="H126" i="2"/>
  <c r="H110" i="2"/>
  <c r="H86" i="2"/>
  <c r="H70" i="2"/>
  <c r="G42" i="2"/>
  <c r="G119" i="2"/>
  <c r="G111" i="2"/>
  <c r="M182" i="2" s="1"/>
  <c r="G103" i="2"/>
  <c r="G95" i="2"/>
  <c r="G87" i="2"/>
  <c r="G79" i="2"/>
  <c r="G71" i="2"/>
  <c r="G63" i="2"/>
  <c r="G55" i="2"/>
  <c r="H48" i="2"/>
  <c r="H125" i="2"/>
  <c r="G125" i="2"/>
  <c r="H121" i="2"/>
  <c r="G121" i="2"/>
  <c r="G117" i="2"/>
  <c r="H117" i="2"/>
  <c r="G113" i="2"/>
  <c r="H113" i="2"/>
  <c r="G109" i="2"/>
  <c r="H109" i="2"/>
  <c r="G105" i="2"/>
  <c r="H105" i="2"/>
  <c r="H101" i="2"/>
  <c r="G101" i="2"/>
  <c r="H97" i="2"/>
  <c r="G97" i="2"/>
  <c r="H93" i="2"/>
  <c r="G93" i="2"/>
  <c r="H89" i="2"/>
  <c r="G89" i="2"/>
  <c r="H85" i="2"/>
  <c r="G85" i="2"/>
  <c r="H81" i="2"/>
  <c r="G81" i="2"/>
  <c r="H77" i="2"/>
  <c r="G77" i="2"/>
  <c r="G73" i="2"/>
  <c r="H73" i="2"/>
  <c r="G69" i="2"/>
  <c r="H69" i="2"/>
  <c r="G65" i="2"/>
  <c r="H65" i="2"/>
  <c r="G61" i="2"/>
  <c r="H61" i="2"/>
  <c r="G57" i="2"/>
  <c r="H57" i="2"/>
  <c r="G53" i="2"/>
  <c r="H53" i="2"/>
  <c r="H49" i="2"/>
  <c r="G49" i="2"/>
  <c r="G45" i="2"/>
  <c r="H45" i="2"/>
  <c r="H112" i="2"/>
  <c r="H96" i="2"/>
  <c r="H80" i="2"/>
  <c r="H64" i="2"/>
  <c r="H124" i="2"/>
  <c r="H108" i="2"/>
  <c r="H92" i="2"/>
  <c r="H76" i="2"/>
  <c r="H60" i="2"/>
  <c r="H44" i="2"/>
  <c r="H129" i="2"/>
  <c r="H116" i="2"/>
  <c r="H100" i="2"/>
  <c r="H84" i="2"/>
  <c r="H68" i="2"/>
  <c r="H52" i="2"/>
  <c r="H120" i="2"/>
  <c r="H104" i="2"/>
  <c r="H88" i="2"/>
  <c r="H72" i="2"/>
  <c r="H56" i="2"/>
  <c r="B24" i="1"/>
  <c r="B36" i="1" s="1"/>
  <c r="B48" i="1" s="1"/>
  <c r="B60" i="1" s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A14" i="1"/>
  <c r="A26" i="1" s="1"/>
  <c r="A38" i="1" s="1"/>
  <c r="A50" i="1" s="1"/>
  <c r="A62" i="1" s="1"/>
  <c r="A74" i="1" s="1"/>
  <c r="A86" i="1" s="1"/>
  <c r="A98" i="1" s="1"/>
  <c r="A110" i="1" s="1"/>
  <c r="A122" i="1" s="1"/>
  <c r="A134" i="1" s="1"/>
  <c r="A146" i="1" s="1"/>
  <c r="A158" i="1" s="1"/>
  <c r="B25" i="1"/>
  <c r="B37" i="1" s="1"/>
  <c r="B49" i="1" s="1"/>
  <c r="B61" i="1" s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A25" i="1"/>
  <c r="A37" i="1" s="1"/>
  <c r="A49" i="1" s="1"/>
  <c r="A61" i="1" s="1"/>
  <c r="A73" i="1" s="1"/>
  <c r="A85" i="1" s="1"/>
  <c r="A97" i="1" s="1"/>
  <c r="A109" i="1" s="1"/>
  <c r="A121" i="1" s="1"/>
  <c r="A133" i="1" s="1"/>
  <c r="A145" i="1" s="1"/>
  <c r="A157" i="1" s="1"/>
  <c r="A24" i="1"/>
  <c r="A36" i="1" s="1"/>
  <c r="A48" i="1" s="1"/>
  <c r="A60" i="1" s="1"/>
  <c r="A72" i="1" s="1"/>
  <c r="A84" i="1" s="1"/>
  <c r="A96" i="1" s="1"/>
  <c r="A108" i="1" s="1"/>
  <c r="A120" i="1" s="1"/>
  <c r="A132" i="1" s="1"/>
  <c r="A144" i="1" s="1"/>
  <c r="A156" i="1" s="1"/>
  <c r="A168" i="1" s="1"/>
  <c r="B23" i="1"/>
  <c r="B35" i="1" s="1"/>
  <c r="B47" i="1" s="1"/>
  <c r="B59" i="1" s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A23" i="1"/>
  <c r="A35" i="1" s="1"/>
  <c r="A47" i="1" s="1"/>
  <c r="A59" i="1" s="1"/>
  <c r="A71" i="1" s="1"/>
  <c r="A83" i="1" s="1"/>
  <c r="A95" i="1" s="1"/>
  <c r="A107" i="1" s="1"/>
  <c r="A119" i="1" s="1"/>
  <c r="A131" i="1" s="1"/>
  <c r="A143" i="1" s="1"/>
  <c r="A155" i="1" s="1"/>
  <c r="A167" i="1" s="1"/>
  <c r="B22" i="1"/>
  <c r="B34" i="1" s="1"/>
  <c r="B46" i="1" s="1"/>
  <c r="B58" i="1" s="1"/>
  <c r="B70" i="1" s="1"/>
  <c r="B82" i="1" s="1"/>
  <c r="B94" i="1" s="1"/>
  <c r="B106" i="1" s="1"/>
  <c r="B118" i="1" s="1"/>
  <c r="B130" i="1" s="1"/>
  <c r="B142" i="1" s="1"/>
  <c r="B154" i="1" s="1"/>
  <c r="B166" i="1" s="1"/>
  <c r="B178" i="1" s="1"/>
  <c r="B190" i="1" s="1"/>
  <c r="B202" i="1" s="1"/>
  <c r="A22" i="1"/>
  <c r="A34" i="1" s="1"/>
  <c r="A46" i="1" s="1"/>
  <c r="A58" i="1" s="1"/>
  <c r="A70" i="1" s="1"/>
  <c r="A82" i="1" s="1"/>
  <c r="A94" i="1" s="1"/>
  <c r="A106" i="1" s="1"/>
  <c r="A118" i="1" s="1"/>
  <c r="A130" i="1" s="1"/>
  <c r="A142" i="1" s="1"/>
  <c r="A154" i="1" s="1"/>
  <c r="A166" i="1" s="1"/>
  <c r="B21" i="1"/>
  <c r="B33" i="1" s="1"/>
  <c r="B45" i="1" s="1"/>
  <c r="B57" i="1" s="1"/>
  <c r="B69" i="1" s="1"/>
  <c r="B81" i="1" s="1"/>
  <c r="B93" i="1" s="1"/>
  <c r="B105" i="1" s="1"/>
  <c r="B117" i="1" s="1"/>
  <c r="B129" i="1" s="1"/>
  <c r="B141" i="1" s="1"/>
  <c r="B153" i="1" s="1"/>
  <c r="B165" i="1" s="1"/>
  <c r="B177" i="1" s="1"/>
  <c r="B189" i="1" s="1"/>
  <c r="B201" i="1" s="1"/>
  <c r="A21" i="1"/>
  <c r="A33" i="1" s="1"/>
  <c r="A45" i="1" s="1"/>
  <c r="A57" i="1" s="1"/>
  <c r="A69" i="1" s="1"/>
  <c r="A81" i="1" s="1"/>
  <c r="A93" i="1" s="1"/>
  <c r="A105" i="1" s="1"/>
  <c r="A117" i="1" s="1"/>
  <c r="A129" i="1" s="1"/>
  <c r="A141" i="1" s="1"/>
  <c r="A153" i="1" s="1"/>
  <c r="A165" i="1" s="1"/>
  <c r="B20" i="1"/>
  <c r="B32" i="1" s="1"/>
  <c r="B44" i="1" s="1"/>
  <c r="B56" i="1" s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A20" i="1"/>
  <c r="A32" i="1" s="1"/>
  <c r="A44" i="1" s="1"/>
  <c r="A56" i="1" s="1"/>
  <c r="A68" i="1" s="1"/>
  <c r="A80" i="1" s="1"/>
  <c r="A92" i="1" s="1"/>
  <c r="A104" i="1" s="1"/>
  <c r="A116" i="1" s="1"/>
  <c r="A128" i="1" s="1"/>
  <c r="A140" i="1" s="1"/>
  <c r="A152" i="1" s="1"/>
  <c r="A164" i="1" s="1"/>
  <c r="B19" i="1"/>
  <c r="B31" i="1" s="1"/>
  <c r="B43" i="1" s="1"/>
  <c r="B55" i="1" s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A19" i="1"/>
  <c r="A31" i="1" s="1"/>
  <c r="A43" i="1" s="1"/>
  <c r="A55" i="1" s="1"/>
  <c r="A67" i="1" s="1"/>
  <c r="A79" i="1" s="1"/>
  <c r="A91" i="1" s="1"/>
  <c r="A103" i="1" s="1"/>
  <c r="A115" i="1" s="1"/>
  <c r="A127" i="1" s="1"/>
  <c r="A139" i="1" s="1"/>
  <c r="A151" i="1" s="1"/>
  <c r="A163" i="1" s="1"/>
  <c r="B18" i="1"/>
  <c r="B30" i="1" s="1"/>
  <c r="B42" i="1" s="1"/>
  <c r="B54" i="1" s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A18" i="1"/>
  <c r="A30" i="1" s="1"/>
  <c r="A42" i="1" s="1"/>
  <c r="A54" i="1" s="1"/>
  <c r="A66" i="1" s="1"/>
  <c r="A78" i="1" s="1"/>
  <c r="A90" i="1" s="1"/>
  <c r="A102" i="1" s="1"/>
  <c r="A114" i="1" s="1"/>
  <c r="A126" i="1" s="1"/>
  <c r="A138" i="1" s="1"/>
  <c r="A150" i="1" s="1"/>
  <c r="A162" i="1" s="1"/>
  <c r="B17" i="1"/>
  <c r="B29" i="1" s="1"/>
  <c r="B41" i="1" s="1"/>
  <c r="B53" i="1" s="1"/>
  <c r="B65" i="1" s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A17" i="1"/>
  <c r="A29" i="1" s="1"/>
  <c r="A41" i="1" s="1"/>
  <c r="A53" i="1" s="1"/>
  <c r="A65" i="1" s="1"/>
  <c r="A77" i="1" s="1"/>
  <c r="A89" i="1" s="1"/>
  <c r="A101" i="1" s="1"/>
  <c r="A113" i="1" s="1"/>
  <c r="A125" i="1" s="1"/>
  <c r="A137" i="1" s="1"/>
  <c r="A149" i="1" s="1"/>
  <c r="A161" i="1" s="1"/>
  <c r="B16" i="1"/>
  <c r="B28" i="1" s="1"/>
  <c r="B40" i="1" s="1"/>
  <c r="B52" i="1" s="1"/>
  <c r="B64" i="1" s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A16" i="1"/>
  <c r="A28" i="1" s="1"/>
  <c r="A40" i="1" s="1"/>
  <c r="A52" i="1" s="1"/>
  <c r="A64" i="1" s="1"/>
  <c r="A76" i="1" s="1"/>
  <c r="A88" i="1" s="1"/>
  <c r="A100" i="1" s="1"/>
  <c r="A112" i="1" s="1"/>
  <c r="A124" i="1" s="1"/>
  <c r="A136" i="1" s="1"/>
  <c r="A148" i="1" s="1"/>
  <c r="A160" i="1" s="1"/>
  <c r="B15" i="1"/>
  <c r="B27" i="1" s="1"/>
  <c r="B39" i="1" s="1"/>
  <c r="B51" i="1" s="1"/>
  <c r="B63" i="1" s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A15" i="1"/>
  <c r="A27" i="1" s="1"/>
  <c r="A39" i="1" s="1"/>
  <c r="A51" i="1" s="1"/>
  <c r="A63" i="1" s="1"/>
  <c r="A75" i="1" s="1"/>
  <c r="A87" i="1" s="1"/>
  <c r="A99" i="1" s="1"/>
  <c r="A111" i="1" s="1"/>
  <c r="A123" i="1" s="1"/>
  <c r="A135" i="1" s="1"/>
  <c r="A147" i="1" s="1"/>
  <c r="A159" i="1" s="1"/>
  <c r="B14" i="1"/>
  <c r="B26" i="1" s="1"/>
  <c r="B38" i="1" s="1"/>
  <c r="B50" i="1" s="1"/>
  <c r="B62" i="1" s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M180" i="2" l="1"/>
  <c r="M177" i="2"/>
  <c r="M181" i="2"/>
  <c r="M178" i="2"/>
  <c r="O178" i="2" s="1"/>
  <c r="M179" i="2"/>
  <c r="O179" i="2"/>
  <c r="N175" i="2"/>
  <c r="N181" i="2"/>
  <c r="N174" i="2"/>
  <c r="N177" i="2"/>
  <c r="N179" i="2"/>
  <c r="N178" i="2"/>
  <c r="M176" i="2"/>
  <c r="O176" i="2" s="1"/>
  <c r="N180" i="2"/>
  <c r="N176" i="2"/>
  <c r="N182" i="2"/>
  <c r="M175" i="2"/>
  <c r="I110" i="2"/>
  <c r="H132" i="2"/>
  <c r="G131" i="2"/>
  <c r="J99" i="2"/>
  <c r="G128" i="2"/>
  <c r="I129" i="2" s="1"/>
  <c r="H130" i="2"/>
  <c r="J131" i="2" s="1"/>
  <c r="I99" i="2"/>
  <c r="I111" i="2"/>
  <c r="J29" i="2"/>
  <c r="J51" i="2"/>
  <c r="J27" i="2"/>
  <c r="J43" i="2"/>
  <c r="J44" i="2"/>
  <c r="J28" i="2"/>
  <c r="J26" i="2"/>
  <c r="J25" i="2"/>
  <c r="J24" i="2"/>
  <c r="J15" i="2"/>
  <c r="J21" i="2"/>
  <c r="J41" i="2"/>
  <c r="J42" i="2"/>
  <c r="J23" i="2"/>
  <c r="J47" i="2"/>
  <c r="I103" i="2"/>
  <c r="J20" i="2"/>
  <c r="J31" i="2"/>
  <c r="J39" i="2"/>
  <c r="J16" i="2"/>
  <c r="J19" i="2"/>
  <c r="J30" i="2"/>
  <c r="J38" i="2"/>
  <c r="J37" i="2"/>
  <c r="J36" i="2"/>
  <c r="J32" i="2"/>
  <c r="J33" i="2"/>
  <c r="I125" i="2"/>
  <c r="J17" i="2"/>
  <c r="J35" i="2"/>
  <c r="J18" i="2"/>
  <c r="J22" i="2"/>
  <c r="J34" i="2"/>
  <c r="I42" i="2"/>
  <c r="J40" i="2"/>
  <c r="I49" i="2"/>
  <c r="I46" i="2"/>
  <c r="I50" i="2"/>
  <c r="I53" i="2"/>
  <c r="I43" i="2"/>
  <c r="I48" i="2"/>
  <c r="I47" i="2"/>
  <c r="I44" i="2"/>
  <c r="I45" i="2"/>
  <c r="I52" i="2"/>
  <c r="I51" i="2"/>
  <c r="J50" i="2"/>
  <c r="J53" i="2"/>
  <c r="J48" i="2"/>
  <c r="J49" i="2"/>
  <c r="J46" i="2"/>
  <c r="J52" i="2"/>
  <c r="J45" i="2"/>
  <c r="I31" i="2"/>
  <c r="I33" i="2"/>
  <c r="I35" i="2"/>
  <c r="I37" i="2"/>
  <c r="I39" i="2"/>
  <c r="I41" i="2"/>
  <c r="I30" i="2"/>
  <c r="I34" i="2"/>
  <c r="I38" i="2"/>
  <c r="I32" i="2"/>
  <c r="I36" i="2"/>
  <c r="I40" i="2"/>
  <c r="G17" i="2"/>
  <c r="M174" i="2" s="1"/>
  <c r="G5" i="2"/>
  <c r="I86" i="2"/>
  <c r="I71" i="2"/>
  <c r="I66" i="2"/>
  <c r="G130" i="2"/>
  <c r="G132" i="2"/>
  <c r="I119" i="2"/>
  <c r="J54" i="2"/>
  <c r="J69" i="2"/>
  <c r="J77" i="2"/>
  <c r="J85" i="2"/>
  <c r="I98" i="2"/>
  <c r="J125" i="2"/>
  <c r="I115" i="2"/>
  <c r="H133" i="2"/>
  <c r="H131" i="2"/>
  <c r="I126" i="2"/>
  <c r="J100" i="2"/>
  <c r="J112" i="2"/>
  <c r="J111" i="2"/>
  <c r="J120" i="2"/>
  <c r="J119" i="2"/>
  <c r="I61" i="2"/>
  <c r="I60" i="2"/>
  <c r="I93" i="2"/>
  <c r="I92" i="2"/>
  <c r="I109" i="2"/>
  <c r="I108" i="2"/>
  <c r="J84" i="2"/>
  <c r="J83" i="2"/>
  <c r="I65" i="2"/>
  <c r="I64" i="2"/>
  <c r="I73" i="2"/>
  <c r="I72" i="2"/>
  <c r="I81" i="2"/>
  <c r="I80" i="2"/>
  <c r="I121" i="2"/>
  <c r="I120" i="2"/>
  <c r="J68" i="2"/>
  <c r="J67" i="2"/>
  <c r="J80" i="2"/>
  <c r="J79" i="2"/>
  <c r="J88" i="2"/>
  <c r="J87" i="2"/>
  <c r="I97" i="2"/>
  <c r="I96" i="2"/>
  <c r="J116" i="2"/>
  <c r="J115" i="2"/>
  <c r="J64" i="2"/>
  <c r="J63" i="2"/>
  <c r="J72" i="2"/>
  <c r="J71" i="2"/>
  <c r="J124" i="2"/>
  <c r="J123" i="2"/>
  <c r="I69" i="2"/>
  <c r="I68" i="2"/>
  <c r="I77" i="2"/>
  <c r="I76" i="2"/>
  <c r="I85" i="2"/>
  <c r="I84" i="2"/>
  <c r="I117" i="2"/>
  <c r="I116" i="2"/>
  <c r="I124" i="2"/>
  <c r="J60" i="2"/>
  <c r="J59" i="2"/>
  <c r="I83" i="2"/>
  <c r="J102" i="2"/>
  <c r="J90" i="2"/>
  <c r="J58" i="2"/>
  <c r="I95" i="2"/>
  <c r="I114" i="2"/>
  <c r="J97" i="2"/>
  <c r="J105" i="2"/>
  <c r="J113" i="2"/>
  <c r="I75" i="2"/>
  <c r="I107" i="2"/>
  <c r="I54" i="2"/>
  <c r="J62" i="2"/>
  <c r="J126" i="2"/>
  <c r="J65" i="2"/>
  <c r="J81" i="2"/>
  <c r="J127" i="2"/>
  <c r="J61" i="2"/>
  <c r="J93" i="2"/>
  <c r="J101" i="2"/>
  <c r="J109" i="2"/>
  <c r="I91" i="2"/>
  <c r="I123" i="2"/>
  <c r="J98" i="2"/>
  <c r="J78" i="2"/>
  <c r="J110" i="2"/>
  <c r="J106" i="2"/>
  <c r="I79" i="2"/>
  <c r="I127" i="2"/>
  <c r="I70" i="2"/>
  <c r="I102" i="2"/>
  <c r="I118" i="2"/>
  <c r="J56" i="2"/>
  <c r="J55" i="2"/>
  <c r="J108" i="2"/>
  <c r="J107" i="2"/>
  <c r="I101" i="2"/>
  <c r="I100" i="2"/>
  <c r="J96" i="2"/>
  <c r="J95" i="2"/>
  <c r="J104" i="2"/>
  <c r="J103" i="2"/>
  <c r="J92" i="2"/>
  <c r="J91" i="2"/>
  <c r="I57" i="2"/>
  <c r="I56" i="2"/>
  <c r="J76" i="2"/>
  <c r="J75" i="2"/>
  <c r="I89" i="2"/>
  <c r="I88" i="2"/>
  <c r="I104" i="2"/>
  <c r="I105" i="2"/>
  <c r="I113" i="2"/>
  <c r="I112" i="2"/>
  <c r="J117" i="2"/>
  <c r="J82" i="2"/>
  <c r="G129" i="2"/>
  <c r="J70" i="2"/>
  <c r="I82" i="2"/>
  <c r="J89" i="2"/>
  <c r="J94" i="2"/>
  <c r="J74" i="2"/>
  <c r="I63" i="2"/>
  <c r="I87" i="2"/>
  <c r="I62" i="2"/>
  <c r="I78" i="2"/>
  <c r="I94" i="2"/>
  <c r="J57" i="2"/>
  <c r="J73" i="2"/>
  <c r="J121" i="2"/>
  <c r="I67" i="2"/>
  <c r="J122" i="2"/>
  <c r="I55" i="2"/>
  <c r="J86" i="2"/>
  <c r="J118" i="2"/>
  <c r="J66" i="2"/>
  <c r="J114" i="2"/>
  <c r="I59" i="2"/>
  <c r="I58" i="2"/>
  <c r="I74" i="2"/>
  <c r="I90" i="2"/>
  <c r="I106" i="2"/>
  <c r="I122" i="2"/>
  <c r="J128" i="2"/>
  <c r="J130" i="2"/>
  <c r="J129" i="2"/>
  <c r="I128" i="2"/>
  <c r="O181" i="2" l="1"/>
  <c r="P178" i="2"/>
  <c r="O182" i="2"/>
  <c r="P180" i="2"/>
  <c r="P175" i="2"/>
  <c r="O180" i="2"/>
  <c r="P182" i="2"/>
  <c r="P176" i="2"/>
  <c r="P179" i="2"/>
  <c r="N183" i="2"/>
  <c r="P183" i="2" s="1"/>
  <c r="P181" i="2"/>
  <c r="O175" i="2"/>
  <c r="P177" i="2"/>
  <c r="O177" i="2"/>
  <c r="H134" i="2"/>
  <c r="J135" i="2" s="1"/>
  <c r="G133" i="2"/>
  <c r="I134" i="2" s="1"/>
  <c r="J133" i="2"/>
  <c r="I19" i="2"/>
  <c r="I21" i="2"/>
  <c r="I23" i="2"/>
  <c r="I25" i="2"/>
  <c r="I27" i="2"/>
  <c r="I29" i="2"/>
  <c r="I20" i="2"/>
  <c r="I24" i="2"/>
  <c r="I28" i="2"/>
  <c r="I18" i="2"/>
  <c r="I22" i="2"/>
  <c r="I26" i="2"/>
  <c r="I15" i="2"/>
  <c r="I17" i="2"/>
  <c r="I14" i="2"/>
  <c r="I16" i="2"/>
  <c r="I131" i="2"/>
  <c r="I133" i="2"/>
  <c r="I130" i="2"/>
  <c r="J132" i="2"/>
  <c r="I132" i="2"/>
  <c r="J134" i="2"/>
  <c r="M183" i="2" l="1"/>
  <c r="O183" i="2" s="1"/>
  <c r="H135" i="2"/>
  <c r="G134" i="2"/>
  <c r="I135" i="2" s="1"/>
  <c r="G135" i="2" l="1"/>
  <c r="J136" i="2"/>
  <c r="H136" i="2"/>
  <c r="G136" i="2" l="1"/>
  <c r="H137" i="2"/>
  <c r="J137" i="2"/>
  <c r="I136" i="2"/>
  <c r="H139" i="2" l="1"/>
  <c r="H138" i="2"/>
  <c r="G137" i="2"/>
  <c r="I138" i="2" s="1"/>
  <c r="I137" i="2"/>
  <c r="J138" i="2"/>
  <c r="J140" i="2" l="1"/>
  <c r="J139" i="2"/>
  <c r="G139" i="2"/>
  <c r="G138" i="2"/>
  <c r="I140" i="2" s="1"/>
  <c r="H140" i="2" l="1"/>
  <c r="I139" i="2"/>
  <c r="G140" i="2" l="1"/>
  <c r="H141" i="2"/>
  <c r="J142" i="2" s="1"/>
  <c r="J141" i="2"/>
  <c r="G141" i="2" l="1"/>
  <c r="I142" i="2" s="1"/>
  <c r="H143" i="2"/>
  <c r="H142" i="2"/>
  <c r="I141" i="2"/>
  <c r="J143" i="2" l="1"/>
  <c r="J144" i="2"/>
  <c r="G142" i="2"/>
  <c r="G143" i="2" l="1"/>
  <c r="I144" i="2" s="1"/>
  <c r="I143" i="2"/>
  <c r="F145" i="2"/>
  <c r="H144" i="2"/>
  <c r="J145" i="2" l="1"/>
  <c r="F146" i="2"/>
  <c r="H145" i="2"/>
  <c r="J146" i="2" s="1"/>
  <c r="G144" i="2"/>
  <c r="I145" i="2" l="1"/>
  <c r="F147" i="2"/>
  <c r="H146" i="2"/>
  <c r="J147" i="2" s="1"/>
  <c r="G145" i="2"/>
  <c r="E146" i="2"/>
  <c r="I146" i="2" l="1"/>
  <c r="F148" i="2"/>
  <c r="H147" i="2"/>
  <c r="E147" i="2"/>
  <c r="G146" i="2"/>
  <c r="I147" i="2" s="1"/>
  <c r="F149" i="2" l="1"/>
  <c r="H148" i="2"/>
  <c r="E148" i="2"/>
  <c r="G147" i="2"/>
  <c r="J148" i="2"/>
  <c r="I148" i="2" l="1"/>
  <c r="E149" i="2"/>
  <c r="G148" i="2"/>
  <c r="J149" i="2"/>
  <c r="H149" i="2"/>
  <c r="J150" i="2" s="1"/>
  <c r="F150" i="2"/>
  <c r="E150" i="2" l="1"/>
  <c r="G149" i="2"/>
  <c r="F151" i="2"/>
  <c r="H150" i="2"/>
  <c r="I149" i="2"/>
  <c r="J151" i="2" l="1"/>
  <c r="F152" i="2"/>
  <c r="H151" i="2"/>
  <c r="J152" i="2" s="1"/>
  <c r="I150" i="2"/>
  <c r="E151" i="2"/>
  <c r="G150" i="2"/>
  <c r="E152" i="2" l="1"/>
  <c r="G151" i="2"/>
  <c r="F153" i="2"/>
  <c r="H152" i="2"/>
  <c r="I151" i="2"/>
  <c r="E153" i="2" l="1"/>
  <c r="G153" i="2" s="1"/>
  <c r="G152" i="2"/>
  <c r="F154" i="2"/>
  <c r="H154" i="2" s="1"/>
  <c r="H153" i="2"/>
  <c r="J153" i="2"/>
  <c r="I152" i="2"/>
  <c r="J155" i="2" l="1"/>
  <c r="E154" i="2"/>
  <c r="E155" i="2" s="1"/>
  <c r="J154" i="2"/>
  <c r="F155" i="2"/>
  <c r="I153" i="2"/>
  <c r="I154" i="2"/>
  <c r="G154" i="2" l="1"/>
  <c r="I155" i="2" s="1"/>
  <c r="F156" i="2"/>
  <c r="H155" i="2"/>
  <c r="E156" i="2"/>
  <c r="G156" i="2" s="1"/>
  <c r="G155" i="2"/>
  <c r="E157" i="2" l="1"/>
  <c r="G157" i="2" s="1"/>
  <c r="F157" i="2"/>
  <c r="H156" i="2"/>
  <c r="J157" i="2" s="1"/>
  <c r="I156" i="2"/>
  <c r="I157" i="2"/>
  <c r="J156" i="2"/>
  <c r="E158" i="2" l="1"/>
  <c r="E159" i="2" s="1"/>
  <c r="I158" i="2"/>
  <c r="F158" i="2"/>
  <c r="H157" i="2"/>
  <c r="G158" i="2" l="1"/>
  <c r="I159" i="2" s="1"/>
  <c r="E160" i="2"/>
  <c r="G159" i="2"/>
  <c r="J158" i="2"/>
  <c r="F159" i="2"/>
  <c r="H158" i="2"/>
  <c r="J159" i="2" l="1"/>
  <c r="I160" i="2"/>
  <c r="F160" i="2"/>
  <c r="H159" i="2"/>
  <c r="E161" i="2"/>
  <c r="G160" i="2"/>
  <c r="I161" i="2" s="1"/>
  <c r="F161" i="2" l="1"/>
  <c r="H160" i="2"/>
  <c r="J161" i="2" s="1"/>
  <c r="E162" i="2"/>
  <c r="G161" i="2"/>
  <c r="I162" i="2" s="1"/>
  <c r="J160" i="2"/>
  <c r="E163" i="2" l="1"/>
  <c r="G162" i="2"/>
  <c r="F162" i="2"/>
  <c r="H161" i="2"/>
  <c r="J162" i="2" s="1"/>
  <c r="I163" i="2" l="1"/>
  <c r="F163" i="2"/>
  <c r="H162" i="2"/>
  <c r="E164" i="2"/>
  <c r="G163" i="2"/>
  <c r="I164" i="2" l="1"/>
  <c r="E165" i="2"/>
  <c r="G164" i="2"/>
  <c r="J163" i="2"/>
  <c r="F164" i="2"/>
  <c r="H163" i="2"/>
  <c r="J164" i="2" s="1"/>
  <c r="I165" i="2" l="1"/>
  <c r="E166" i="2"/>
  <c r="G165" i="2"/>
  <c r="F165" i="2"/>
  <c r="H164" i="2"/>
  <c r="I166" i="2" l="1"/>
  <c r="E167" i="2"/>
  <c r="G166" i="2"/>
  <c r="F166" i="2"/>
  <c r="H165" i="2"/>
  <c r="J166" i="2" s="1"/>
  <c r="J165" i="2"/>
  <c r="E168" i="2" l="1"/>
  <c r="G167" i="2"/>
  <c r="I167" i="2"/>
  <c r="F167" i="2"/>
  <c r="H166" i="2"/>
  <c r="J167" i="2" l="1"/>
  <c r="F168" i="2"/>
  <c r="H167" i="2"/>
  <c r="J168" i="2" s="1"/>
  <c r="I168" i="2"/>
  <c r="E169" i="2"/>
  <c r="G168" i="2"/>
  <c r="E170" i="2" l="1"/>
  <c r="G169" i="2"/>
  <c r="I169" i="2"/>
  <c r="F169" i="2"/>
  <c r="H168" i="2"/>
  <c r="F170" i="2" l="1"/>
  <c r="H169" i="2"/>
  <c r="J170" i="2" s="1"/>
  <c r="I170" i="2"/>
  <c r="J169" i="2"/>
  <c r="E171" i="2"/>
  <c r="G170" i="2"/>
  <c r="I171" i="2" l="1"/>
  <c r="E172" i="2"/>
  <c r="G171" i="2"/>
  <c r="F171" i="2"/>
  <c r="H170" i="2"/>
  <c r="J171" i="2" l="1"/>
  <c r="F172" i="2"/>
  <c r="H171" i="2"/>
  <c r="I172" i="2"/>
  <c r="E173" i="2"/>
  <c r="G172" i="2"/>
  <c r="J172" i="2" l="1"/>
  <c r="I173" i="2"/>
  <c r="F173" i="2"/>
  <c r="H172" i="2"/>
  <c r="E174" i="2"/>
  <c r="G173" i="2"/>
  <c r="J173" i="2" l="1"/>
  <c r="I174" i="2"/>
  <c r="E175" i="2"/>
  <c r="G174" i="2"/>
  <c r="F174" i="2"/>
  <c r="H173" i="2"/>
  <c r="I175" i="2" l="1"/>
  <c r="J174" i="2"/>
  <c r="F175" i="2"/>
  <c r="H174" i="2"/>
  <c r="E176" i="2"/>
  <c r="G175" i="2"/>
  <c r="J175" i="2" l="1"/>
  <c r="I176" i="2"/>
  <c r="E177" i="2"/>
  <c r="G176" i="2"/>
  <c r="F176" i="2"/>
  <c r="H175" i="2"/>
  <c r="J176" i="2" l="1"/>
  <c r="I177" i="2"/>
  <c r="F177" i="2"/>
  <c r="H176" i="2"/>
  <c r="E178" i="2"/>
  <c r="G177" i="2"/>
  <c r="J177" i="2" l="1"/>
  <c r="I178" i="2"/>
  <c r="E179" i="2"/>
  <c r="G178" i="2"/>
  <c r="F178" i="2"/>
  <c r="H177" i="2"/>
  <c r="I179" i="2" l="1"/>
  <c r="J178" i="2"/>
  <c r="F179" i="2"/>
  <c r="H178" i="2"/>
  <c r="E180" i="2"/>
  <c r="G179" i="2"/>
  <c r="J179" i="2" l="1"/>
  <c r="I180" i="2"/>
  <c r="E181" i="2"/>
  <c r="G180" i="2"/>
  <c r="F180" i="2"/>
  <c r="H179" i="2"/>
  <c r="J180" i="2" l="1"/>
  <c r="I181" i="2"/>
  <c r="G181" i="2"/>
  <c r="E182" i="2"/>
  <c r="F181" i="2"/>
  <c r="H180" i="2"/>
  <c r="J181" i="2" l="1"/>
  <c r="I182" i="2"/>
  <c r="H181" i="2"/>
  <c r="F182" i="2"/>
  <c r="G182" i="2"/>
  <c r="E183" i="2"/>
  <c r="G183" i="2" l="1"/>
  <c r="E184" i="2"/>
  <c r="I183" i="2"/>
  <c r="H182" i="2"/>
  <c r="F183" i="2"/>
  <c r="J182" i="2"/>
  <c r="H183" i="2" l="1"/>
  <c r="F184" i="2"/>
  <c r="J183" i="2"/>
  <c r="G184" i="2"/>
  <c r="E185" i="2"/>
  <c r="I184" i="2"/>
  <c r="G185" i="2" l="1"/>
  <c r="E186" i="2"/>
  <c r="H184" i="2"/>
  <c r="F185" i="2"/>
  <c r="I185" i="2"/>
  <c r="J184" i="2"/>
  <c r="H185" i="2" l="1"/>
  <c r="F186" i="2"/>
  <c r="J185" i="2"/>
  <c r="G186" i="2"/>
  <c r="E187" i="2"/>
  <c r="I186" i="2"/>
  <c r="G187" i="2" l="1"/>
  <c r="E188" i="2"/>
  <c r="H186" i="2"/>
  <c r="F187" i="2"/>
  <c r="I187" i="2"/>
  <c r="J186" i="2"/>
  <c r="F188" i="2" l="1"/>
  <c r="H187" i="2"/>
  <c r="J187" i="2"/>
  <c r="G188" i="2"/>
  <c r="E189" i="2"/>
  <c r="I188" i="2"/>
  <c r="G189" i="2" l="1"/>
  <c r="E190" i="2"/>
  <c r="J188" i="2"/>
  <c r="I189" i="2"/>
  <c r="F189" i="2"/>
  <c r="H188" i="2"/>
  <c r="J189" i="2" l="1"/>
  <c r="F190" i="2"/>
  <c r="H189" i="2"/>
  <c r="E191" i="2"/>
  <c r="G190" i="2"/>
  <c r="I190" i="2"/>
  <c r="F191" i="2" l="1"/>
  <c r="H190" i="2"/>
  <c r="I191" i="2"/>
  <c r="E192" i="2"/>
  <c r="G191" i="2"/>
  <c r="J190" i="2"/>
  <c r="I192" i="2" l="1"/>
  <c r="J191" i="2"/>
  <c r="E193" i="2"/>
  <c r="G192" i="2"/>
  <c r="F192" i="2"/>
  <c r="H191" i="2"/>
  <c r="I193" i="2" l="1"/>
  <c r="J192" i="2"/>
  <c r="F193" i="2"/>
  <c r="H192" i="2"/>
  <c r="G193" i="2"/>
  <c r="E194" i="2"/>
  <c r="H193" i="2" l="1"/>
  <c r="F194" i="2"/>
  <c r="E195" i="2"/>
  <c r="G194" i="2"/>
  <c r="I194" i="2"/>
  <c r="J193" i="2"/>
  <c r="I195" i="2" l="1"/>
  <c r="G195" i="2"/>
  <c r="E196" i="2"/>
  <c r="H194" i="2"/>
  <c r="F195" i="2"/>
  <c r="J194" i="2"/>
  <c r="I196" i="2" l="1"/>
  <c r="F196" i="2"/>
  <c r="H195" i="2"/>
  <c r="J195" i="2"/>
  <c r="G196" i="2"/>
  <c r="E197" i="2"/>
  <c r="J196" i="2" l="1"/>
  <c r="F197" i="2"/>
  <c r="H196" i="2"/>
  <c r="G197" i="2"/>
  <c r="E198" i="2"/>
  <c r="I197" i="2"/>
  <c r="F198" i="2" l="1"/>
  <c r="H197" i="2"/>
  <c r="G198" i="2"/>
  <c r="E199" i="2"/>
  <c r="I198" i="2"/>
  <c r="J197" i="2"/>
  <c r="G199" i="2" l="1"/>
  <c r="E200" i="2"/>
  <c r="I199" i="2"/>
  <c r="J198" i="2"/>
  <c r="H198" i="2"/>
  <c r="F199" i="2"/>
  <c r="J199" i="2" l="1"/>
  <c r="G200" i="2"/>
  <c r="E201" i="2"/>
  <c r="H199" i="2"/>
  <c r="F200" i="2"/>
  <c r="I200" i="2"/>
  <c r="H200" i="2" l="1"/>
  <c r="F201" i="2"/>
  <c r="J200" i="2"/>
  <c r="E202" i="2"/>
  <c r="G201" i="2"/>
  <c r="I201" i="2"/>
  <c r="I202" i="2" l="1"/>
  <c r="E203" i="2"/>
  <c r="G202" i="2"/>
  <c r="F202" i="2"/>
  <c r="H201" i="2"/>
  <c r="J201" i="2"/>
  <c r="G203" i="2" l="1"/>
  <c r="E204" i="2"/>
  <c r="I203" i="2"/>
  <c r="J202" i="2"/>
  <c r="H202" i="2"/>
  <c r="F203" i="2"/>
  <c r="H203" i="2" l="1"/>
  <c r="J204" i="2" s="1"/>
  <c r="F204" i="2"/>
  <c r="J203" i="2"/>
  <c r="G204" i="2"/>
  <c r="E205" i="2"/>
  <c r="I204" i="2"/>
  <c r="E206" i="2" l="1"/>
  <c r="G205" i="2"/>
  <c r="F205" i="2"/>
  <c r="H204" i="2"/>
  <c r="I205" i="2"/>
  <c r="J205" i="2" l="1"/>
  <c r="F206" i="2"/>
  <c r="H205" i="2"/>
  <c r="J206" i="2" s="1"/>
  <c r="I206" i="2"/>
  <c r="E207" i="2"/>
  <c r="G206" i="2"/>
  <c r="H206" i="2" l="1"/>
  <c r="J207" i="2" s="1"/>
  <c r="F207" i="2"/>
  <c r="I207" i="2"/>
  <c r="G207" i="2"/>
  <c r="I208" i="2" s="1"/>
  <c r="E208" i="2"/>
  <c r="G208" i="2" l="1"/>
  <c r="I209" i="2" s="1"/>
  <c r="E209" i="2"/>
  <c r="H207" i="2"/>
  <c r="J208" i="2" s="1"/>
  <c r="F208" i="2"/>
  <c r="H208" i="2" l="1"/>
  <c r="J209" i="2" s="1"/>
  <c r="F209" i="2"/>
  <c r="E210" i="2"/>
  <c r="G209" i="2"/>
  <c r="I210" i="2" l="1"/>
  <c r="E211" i="2"/>
  <c r="G210" i="2"/>
  <c r="I211" i="2" s="1"/>
  <c r="F210" i="2"/>
  <c r="H209" i="2"/>
  <c r="J210" i="2" s="1"/>
  <c r="H210" i="2" l="1"/>
  <c r="J211" i="2" s="1"/>
  <c r="F211" i="2"/>
  <c r="G211" i="2"/>
  <c r="I212" i="2" s="1"/>
  <c r="E212" i="2"/>
  <c r="G212" i="2" l="1"/>
  <c r="I213" i="2" s="1"/>
  <c r="E213" i="2"/>
  <c r="H211" i="2"/>
  <c r="J212" i="2" s="1"/>
  <c r="F212" i="2"/>
  <c r="H212" i="2" l="1"/>
  <c r="J213" i="2" s="1"/>
  <c r="F213" i="2"/>
  <c r="E214" i="2"/>
  <c r="G213" i="2"/>
  <c r="I214" i="2" s="1"/>
  <c r="E215" i="2" l="1"/>
  <c r="G214" i="2"/>
  <c r="I215" i="2" s="1"/>
  <c r="H213" i="2"/>
  <c r="J214" i="2" s="1"/>
  <c r="F214" i="2"/>
  <c r="F215" i="2" l="1"/>
  <c r="H214" i="2"/>
  <c r="J215" i="2" s="1"/>
  <c r="G215" i="2"/>
  <c r="I216" i="2" s="1"/>
  <c r="E216" i="2"/>
  <c r="G216" i="2" l="1"/>
  <c r="I217" i="2" s="1"/>
  <c r="E217" i="2"/>
  <c r="G217" i="2" s="1"/>
  <c r="F216" i="2"/>
  <c r="H215" i="2"/>
  <c r="J216" i="2" s="1"/>
  <c r="H216" i="2" l="1"/>
  <c r="J217" i="2" s="1"/>
  <c r="F217" i="2"/>
  <c r="H217" i="2" s="1"/>
</calcChain>
</file>

<file path=xl/sharedStrings.xml><?xml version="1.0" encoding="utf-8"?>
<sst xmlns="http://schemas.openxmlformats.org/spreadsheetml/2006/main" count="22" uniqueCount="20">
  <si>
    <t>Year</t>
  </si>
  <si>
    <t>Month</t>
  </si>
  <si>
    <t>Tier1KWh</t>
  </si>
  <si>
    <t>Tier2kWh</t>
  </si>
  <si>
    <t>AvgkWh</t>
  </si>
  <si>
    <t>CPI</t>
  </si>
  <si>
    <t>Deflator</t>
  </si>
  <si>
    <t>Res_Nom</t>
  </si>
  <si>
    <t>SmlGS_Nom</t>
  </si>
  <si>
    <t>Res_Real</t>
  </si>
  <si>
    <t>SmlGS_Real</t>
  </si>
  <si>
    <t>ResPrice</t>
  </si>
  <si>
    <t>SmlGS_Price</t>
  </si>
  <si>
    <t>Rate of Inflation minus 1.12%</t>
  </si>
  <si>
    <t>Avg Real Res</t>
  </si>
  <si>
    <t>Avg Real SmlGS</t>
  </si>
  <si>
    <t>% Increase Res</t>
  </si>
  <si>
    <t>% Increase SmlGS</t>
  </si>
  <si>
    <t>Uses the Avg kWh column from "Prices" tab to calculate</t>
  </si>
  <si>
    <t>Not used anywhere except to calculate 2003 and 2004 prices before they were available from the OEB, does not require regular updating.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</si>
</sst>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#,##0.0000"/>
    <numFmt numFmtId="166" formatCode="0.0000"/>
    <numFmt numFmtId="167" formatCode="0.000"/>
    <numFmt numFmtId="168" formatCode="&quot;$&quot;#,##0.0000;\-&quot;$&quot;#,##0.0000"/>
    <numFmt numFmtId="169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8" fontId="0" fillId="0" borderId="0" xfId="0" applyNumberFormat="1"/>
    <xf numFmtId="165" fontId="5" fillId="0" borderId="0" xfId="0" applyNumberFormat="1" applyFont="1" applyAlignment="1">
      <alignment horizontal="center"/>
    </xf>
    <xf numFmtId="166" fontId="0" fillId="0" borderId="0" xfId="0" applyNumberFormat="1"/>
    <xf numFmtId="0" fontId="4" fillId="0" borderId="0" xfId="0" applyFont="1"/>
    <xf numFmtId="167" fontId="0" fillId="0" borderId="0" xfId="0" applyNumberFormat="1"/>
    <xf numFmtId="165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167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/>
    <xf numFmtId="168" fontId="0" fillId="0" borderId="0" xfId="0" applyNumberFormat="1" applyBorder="1"/>
    <xf numFmtId="165" fontId="5" fillId="0" borderId="1" xfId="0" applyNumberFormat="1" applyFont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169" fontId="0" fillId="0" borderId="0" xfId="1" applyNumberFormat="1" applyFont="1"/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0" xfId="0" applyFill="1"/>
    <xf numFmtId="166" fontId="0" fillId="2" borderId="0" xfId="0" applyNumberFormat="1" applyFill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Prices!$C$1</c:f>
              <c:strCache>
                <c:ptCount val="1"/>
                <c:pt idx="0">
                  <c:v>Tier1KWh</c:v>
                </c:pt>
              </c:strCache>
            </c:strRef>
          </c:tx>
          <c:marker>
            <c:symbol val="none"/>
          </c:marker>
          <c:cat>
            <c:numRef>
              <c:f>Prices!$A$2:$A$169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Prices!$C$2:$C$169</c:f>
              <c:numCache>
                <c:formatCode>General</c:formatCode>
                <c:ptCount val="16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4.7</c:v>
                </c:pt>
                <c:pt idx="16">
                  <c:v>4.7</c:v>
                </c:pt>
                <c:pt idx="17">
                  <c:v>4.7</c:v>
                </c:pt>
                <c:pt idx="18">
                  <c:v>4.7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4.7</c:v>
                </c:pt>
                <c:pt idx="23">
                  <c:v>4.7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 formatCode="0.0">
                  <c:v>5</c:v>
                </c:pt>
                <c:pt idx="28" formatCode="0.0">
                  <c:v>5</c:v>
                </c:pt>
                <c:pt idx="29" formatCode="0.0">
                  <c:v>5</c:v>
                </c:pt>
                <c:pt idx="30" formatCode="0.0">
                  <c:v>5</c:v>
                </c:pt>
                <c:pt idx="31" formatCode="0.0">
                  <c:v>5</c:v>
                </c:pt>
                <c:pt idx="32" formatCode="0.0">
                  <c:v>5</c:v>
                </c:pt>
                <c:pt idx="33" formatCode="0.0">
                  <c:v>5</c:v>
                </c:pt>
                <c:pt idx="34" formatCode="0.0">
                  <c:v>5</c:v>
                </c:pt>
                <c:pt idx="35" formatCode="0.0">
                  <c:v>5</c:v>
                </c:pt>
                <c:pt idx="36" formatCode="0.0">
                  <c:v>5</c:v>
                </c:pt>
                <c:pt idx="37" formatCode="0.0">
                  <c:v>5</c:v>
                </c:pt>
                <c:pt idx="38" formatCode="0.0">
                  <c:v>5</c:v>
                </c:pt>
                <c:pt idx="39" formatCode="0.0">
                  <c:v>5</c:v>
                </c:pt>
                <c:pt idx="40">
                  <c:v>5.8</c:v>
                </c:pt>
                <c:pt idx="41">
                  <c:v>5.8</c:v>
                </c:pt>
                <c:pt idx="42">
                  <c:v>5.8</c:v>
                </c:pt>
                <c:pt idx="43">
                  <c:v>5.8</c:v>
                </c:pt>
                <c:pt idx="44">
                  <c:v>5.8</c:v>
                </c:pt>
                <c:pt idx="45">
                  <c:v>5.8</c:v>
                </c:pt>
                <c:pt idx="46">
                  <c:v>5.5</c:v>
                </c:pt>
                <c:pt idx="47">
                  <c:v>5.5</c:v>
                </c:pt>
                <c:pt idx="48">
                  <c:v>5.5</c:v>
                </c:pt>
                <c:pt idx="49">
                  <c:v>5.5</c:v>
                </c:pt>
                <c:pt idx="50">
                  <c:v>5.5</c:v>
                </c:pt>
                <c:pt idx="51">
                  <c:v>5.5</c:v>
                </c:pt>
                <c:pt idx="52">
                  <c:v>5.3</c:v>
                </c:pt>
                <c:pt idx="53">
                  <c:v>5.3</c:v>
                </c:pt>
                <c:pt idx="54">
                  <c:v>5.3</c:v>
                </c:pt>
                <c:pt idx="55">
                  <c:v>5.3</c:v>
                </c:pt>
                <c:pt idx="56">
                  <c:v>5.3</c:v>
                </c:pt>
                <c:pt idx="57">
                  <c:v>5.3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5.6</c:v>
                </c:pt>
                <c:pt idx="71">
                  <c:v>5.6</c:v>
                </c:pt>
                <c:pt idx="72">
                  <c:v>5.6</c:v>
                </c:pt>
                <c:pt idx="73">
                  <c:v>5.6</c:v>
                </c:pt>
                <c:pt idx="74">
                  <c:v>5.6</c:v>
                </c:pt>
                <c:pt idx="75">
                  <c:v>5.6</c:v>
                </c:pt>
                <c:pt idx="76">
                  <c:v>5.7</c:v>
                </c:pt>
                <c:pt idx="77">
                  <c:v>5.7</c:v>
                </c:pt>
                <c:pt idx="78">
                  <c:v>5.7</c:v>
                </c:pt>
                <c:pt idx="79">
                  <c:v>5.7</c:v>
                </c:pt>
                <c:pt idx="80">
                  <c:v>5.7</c:v>
                </c:pt>
                <c:pt idx="81">
                  <c:v>5.7</c:v>
                </c:pt>
                <c:pt idx="82">
                  <c:v>5.8</c:v>
                </c:pt>
                <c:pt idx="83">
                  <c:v>5.8</c:v>
                </c:pt>
                <c:pt idx="84">
                  <c:v>5.8</c:v>
                </c:pt>
                <c:pt idx="85">
                  <c:v>5.8</c:v>
                </c:pt>
                <c:pt idx="86">
                  <c:v>5.8</c:v>
                </c:pt>
                <c:pt idx="87">
                  <c:v>5.8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  <c:pt idx="97">
                  <c:v>6.4</c:v>
                </c:pt>
                <c:pt idx="98">
                  <c:v>6.4</c:v>
                </c:pt>
                <c:pt idx="99">
                  <c:v>6.4</c:v>
                </c:pt>
                <c:pt idx="100">
                  <c:v>6.8</c:v>
                </c:pt>
                <c:pt idx="101">
                  <c:v>6.8</c:v>
                </c:pt>
                <c:pt idx="102">
                  <c:v>6.8</c:v>
                </c:pt>
                <c:pt idx="103">
                  <c:v>6.8</c:v>
                </c:pt>
                <c:pt idx="104">
                  <c:v>6.8</c:v>
                </c:pt>
                <c:pt idx="105">
                  <c:v>6.8</c:v>
                </c:pt>
                <c:pt idx="106">
                  <c:v>7.1</c:v>
                </c:pt>
                <c:pt idx="107">
                  <c:v>7.1</c:v>
                </c:pt>
                <c:pt idx="108">
                  <c:v>7.1</c:v>
                </c:pt>
                <c:pt idx="109">
                  <c:v>7.1</c:v>
                </c:pt>
                <c:pt idx="110">
                  <c:v>7.1</c:v>
                </c:pt>
                <c:pt idx="111">
                  <c:v>7.1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7.4</c:v>
                </c:pt>
                <c:pt idx="119">
                  <c:v>7.4</c:v>
                </c:pt>
                <c:pt idx="120">
                  <c:v>7.4</c:v>
                </c:pt>
                <c:pt idx="121">
                  <c:v>7.4</c:v>
                </c:pt>
                <c:pt idx="122">
                  <c:v>7.4</c:v>
                </c:pt>
                <c:pt idx="123">
                  <c:v>7.4</c:v>
                </c:pt>
                <c:pt idx="124">
                  <c:v>7.8</c:v>
                </c:pt>
                <c:pt idx="125">
                  <c:v>7.8</c:v>
                </c:pt>
                <c:pt idx="126">
                  <c:v>7.8</c:v>
                </c:pt>
                <c:pt idx="127">
                  <c:v>7.8</c:v>
                </c:pt>
                <c:pt idx="128">
                  <c:v>7.8</c:v>
                </c:pt>
                <c:pt idx="129">
                  <c:v>7.8</c:v>
                </c:pt>
                <c:pt idx="130">
                  <c:v>7.8</c:v>
                </c:pt>
                <c:pt idx="131">
                  <c:v>7.8</c:v>
                </c:pt>
                <c:pt idx="132">
                  <c:v>7.8</c:v>
                </c:pt>
                <c:pt idx="133">
                  <c:v>7.8</c:v>
                </c:pt>
                <c:pt idx="134">
                  <c:v>7.8</c:v>
                </c:pt>
                <c:pt idx="135">
                  <c:v>7.8</c:v>
                </c:pt>
                <c:pt idx="136">
                  <c:v>7.8</c:v>
                </c:pt>
                <c:pt idx="137">
                  <c:v>7.8</c:v>
                </c:pt>
                <c:pt idx="138">
                  <c:v>7.8</c:v>
                </c:pt>
                <c:pt idx="139">
                  <c:v>7.8</c:v>
                </c:pt>
                <c:pt idx="140">
                  <c:v>7.8</c:v>
                </c:pt>
                <c:pt idx="141">
                  <c:v>7.8</c:v>
                </c:pt>
                <c:pt idx="142">
                  <c:v>7.8</c:v>
                </c:pt>
                <c:pt idx="143">
                  <c:v>7.8</c:v>
                </c:pt>
                <c:pt idx="144">
                  <c:v>7.8</c:v>
                </c:pt>
                <c:pt idx="145">
                  <c:v>7.8</c:v>
                </c:pt>
                <c:pt idx="146">
                  <c:v>7.8</c:v>
                </c:pt>
                <c:pt idx="147">
                  <c:v>7.8</c:v>
                </c:pt>
                <c:pt idx="148">
                  <c:v>7.8</c:v>
                </c:pt>
                <c:pt idx="149">
                  <c:v>7.8</c:v>
                </c:pt>
                <c:pt idx="150">
                  <c:v>7.8</c:v>
                </c:pt>
                <c:pt idx="151">
                  <c:v>7.8</c:v>
                </c:pt>
                <c:pt idx="152">
                  <c:v>7.8</c:v>
                </c:pt>
                <c:pt idx="153">
                  <c:v>7.8</c:v>
                </c:pt>
                <c:pt idx="154">
                  <c:v>7.8</c:v>
                </c:pt>
                <c:pt idx="155">
                  <c:v>7.8</c:v>
                </c:pt>
                <c:pt idx="156">
                  <c:v>7.8</c:v>
                </c:pt>
                <c:pt idx="157">
                  <c:v>7.8</c:v>
                </c:pt>
                <c:pt idx="158">
                  <c:v>7.8</c:v>
                </c:pt>
                <c:pt idx="159">
                  <c:v>7.8</c:v>
                </c:pt>
                <c:pt idx="160">
                  <c:v>7.8</c:v>
                </c:pt>
                <c:pt idx="161">
                  <c:v>7.8</c:v>
                </c:pt>
                <c:pt idx="162">
                  <c:v>7.8</c:v>
                </c:pt>
                <c:pt idx="163">
                  <c:v>7.8</c:v>
                </c:pt>
                <c:pt idx="164">
                  <c:v>7.8</c:v>
                </c:pt>
                <c:pt idx="165">
                  <c:v>7.8</c:v>
                </c:pt>
                <c:pt idx="166">
                  <c:v>7.8</c:v>
                </c:pt>
                <c:pt idx="167">
                  <c:v>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Prices!$D$1</c:f>
              <c:strCache>
                <c:ptCount val="1"/>
                <c:pt idx="0">
                  <c:v>Tier2kWh</c:v>
                </c:pt>
              </c:strCache>
            </c:strRef>
          </c:tx>
          <c:marker>
            <c:symbol val="none"/>
          </c:marker>
          <c:cat>
            <c:numRef>
              <c:f>Prices!$A$2:$A$169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Prices!$D$2:$D$169</c:f>
              <c:numCache>
                <c:formatCode>General</c:formatCode>
                <c:ptCount val="16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5.5</c:v>
                </c:pt>
                <c:pt idx="23">
                  <c:v>5.5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5.8</c:v>
                </c:pt>
                <c:pt idx="28">
                  <c:v>5.8</c:v>
                </c:pt>
                <c:pt idx="29">
                  <c:v>5.8</c:v>
                </c:pt>
                <c:pt idx="30">
                  <c:v>5.8</c:v>
                </c:pt>
                <c:pt idx="31">
                  <c:v>5.8</c:v>
                </c:pt>
                <c:pt idx="32">
                  <c:v>5.8</c:v>
                </c:pt>
                <c:pt idx="33">
                  <c:v>5.8</c:v>
                </c:pt>
                <c:pt idx="34">
                  <c:v>5.8</c:v>
                </c:pt>
                <c:pt idx="35">
                  <c:v>5.8</c:v>
                </c:pt>
                <c:pt idx="36">
                  <c:v>5.8</c:v>
                </c:pt>
                <c:pt idx="37">
                  <c:v>5.8</c:v>
                </c:pt>
                <c:pt idx="38">
                  <c:v>5.8</c:v>
                </c:pt>
                <c:pt idx="39">
                  <c:v>5.8</c:v>
                </c:pt>
                <c:pt idx="40">
                  <c:v>6.7</c:v>
                </c:pt>
                <c:pt idx="41">
                  <c:v>6.7</c:v>
                </c:pt>
                <c:pt idx="42">
                  <c:v>6.7</c:v>
                </c:pt>
                <c:pt idx="43">
                  <c:v>6.7</c:v>
                </c:pt>
                <c:pt idx="44">
                  <c:v>6.7</c:v>
                </c:pt>
                <c:pt idx="45">
                  <c:v>6.7</c:v>
                </c:pt>
                <c:pt idx="46">
                  <c:v>6.4</c:v>
                </c:pt>
                <c:pt idx="47">
                  <c:v>6.4</c:v>
                </c:pt>
                <c:pt idx="48">
                  <c:v>6.4</c:v>
                </c:pt>
                <c:pt idx="49">
                  <c:v>6.4</c:v>
                </c:pt>
                <c:pt idx="50">
                  <c:v>6.4</c:v>
                </c:pt>
                <c:pt idx="51">
                  <c:v>6.4</c:v>
                </c:pt>
                <c:pt idx="52">
                  <c:v>6.2</c:v>
                </c:pt>
                <c:pt idx="53">
                  <c:v>6.2</c:v>
                </c:pt>
                <c:pt idx="54">
                  <c:v>6.2</c:v>
                </c:pt>
                <c:pt idx="55">
                  <c:v>6.2</c:v>
                </c:pt>
                <c:pt idx="56">
                  <c:v>6.2</c:v>
                </c:pt>
                <c:pt idx="57">
                  <c:v>6.2</c:v>
                </c:pt>
                <c:pt idx="58">
                  <c:v>5.9</c:v>
                </c:pt>
                <c:pt idx="59">
                  <c:v>5.9</c:v>
                </c:pt>
                <c:pt idx="60">
                  <c:v>5.9</c:v>
                </c:pt>
                <c:pt idx="61">
                  <c:v>5.9</c:v>
                </c:pt>
                <c:pt idx="62">
                  <c:v>5.9</c:v>
                </c:pt>
                <c:pt idx="63">
                  <c:v>5.9</c:v>
                </c:pt>
                <c:pt idx="64">
                  <c:v>5.9</c:v>
                </c:pt>
                <c:pt idx="65">
                  <c:v>5.9</c:v>
                </c:pt>
                <c:pt idx="66">
                  <c:v>5.9</c:v>
                </c:pt>
                <c:pt idx="67">
                  <c:v>5.9</c:v>
                </c:pt>
                <c:pt idx="68">
                  <c:v>5.9</c:v>
                </c:pt>
                <c:pt idx="69">
                  <c:v>5.9</c:v>
                </c:pt>
                <c:pt idx="70">
                  <c:v>6.5</c:v>
                </c:pt>
                <c:pt idx="71">
                  <c:v>6.5</c:v>
                </c:pt>
                <c:pt idx="72">
                  <c:v>6.5</c:v>
                </c:pt>
                <c:pt idx="73">
                  <c:v>6.5</c:v>
                </c:pt>
                <c:pt idx="74">
                  <c:v>6.5</c:v>
                </c:pt>
                <c:pt idx="75">
                  <c:v>6.5</c:v>
                </c:pt>
                <c:pt idx="76">
                  <c:v>6.6</c:v>
                </c:pt>
                <c:pt idx="77">
                  <c:v>6.6</c:v>
                </c:pt>
                <c:pt idx="78">
                  <c:v>6.6</c:v>
                </c:pt>
                <c:pt idx="79">
                  <c:v>6.6</c:v>
                </c:pt>
                <c:pt idx="80">
                  <c:v>6.6</c:v>
                </c:pt>
                <c:pt idx="81">
                  <c:v>6.6</c:v>
                </c:pt>
                <c:pt idx="82">
                  <c:v>6.7</c:v>
                </c:pt>
                <c:pt idx="83">
                  <c:v>6.7</c:v>
                </c:pt>
                <c:pt idx="84">
                  <c:v>6.7</c:v>
                </c:pt>
                <c:pt idx="85">
                  <c:v>6.7</c:v>
                </c:pt>
                <c:pt idx="86">
                  <c:v>6.7</c:v>
                </c:pt>
                <c:pt idx="87">
                  <c:v>6.7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7.4</c:v>
                </c:pt>
                <c:pt idx="95">
                  <c:v>7.4</c:v>
                </c:pt>
                <c:pt idx="96">
                  <c:v>7.4</c:v>
                </c:pt>
                <c:pt idx="97">
                  <c:v>7.4</c:v>
                </c:pt>
                <c:pt idx="98">
                  <c:v>7.4</c:v>
                </c:pt>
                <c:pt idx="99">
                  <c:v>7.4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  <c:pt idx="103">
                  <c:v>7.9</c:v>
                </c:pt>
                <c:pt idx="104">
                  <c:v>7.9</c:v>
                </c:pt>
                <c:pt idx="105">
                  <c:v>7.9</c:v>
                </c:pt>
                <c:pt idx="106">
                  <c:v>8.3000000000000007</c:v>
                </c:pt>
                <c:pt idx="107">
                  <c:v>8.3000000000000007</c:v>
                </c:pt>
                <c:pt idx="108">
                  <c:v>8.3000000000000007</c:v>
                </c:pt>
                <c:pt idx="109">
                  <c:v>8.3000000000000007</c:v>
                </c:pt>
                <c:pt idx="110">
                  <c:v>8.3000000000000007</c:v>
                </c:pt>
                <c:pt idx="111">
                  <c:v>8.3000000000000007</c:v>
                </c:pt>
                <c:pt idx="112">
                  <c:v>8.8000000000000007</c:v>
                </c:pt>
                <c:pt idx="113">
                  <c:v>8.8000000000000007</c:v>
                </c:pt>
                <c:pt idx="114">
                  <c:v>8.8000000000000007</c:v>
                </c:pt>
                <c:pt idx="115">
                  <c:v>8.8000000000000007</c:v>
                </c:pt>
                <c:pt idx="116">
                  <c:v>8.8000000000000007</c:v>
                </c:pt>
                <c:pt idx="117">
                  <c:v>8.8000000000000007</c:v>
                </c:pt>
                <c:pt idx="118">
                  <c:v>8.6999999999999993</c:v>
                </c:pt>
                <c:pt idx="119">
                  <c:v>8.6999999999999993</c:v>
                </c:pt>
                <c:pt idx="120">
                  <c:v>8.6999999999999993</c:v>
                </c:pt>
                <c:pt idx="121">
                  <c:v>8.6999999999999993</c:v>
                </c:pt>
                <c:pt idx="122">
                  <c:v>8.6999999999999993</c:v>
                </c:pt>
                <c:pt idx="123">
                  <c:v>8.6999999999999993</c:v>
                </c:pt>
                <c:pt idx="124">
                  <c:v>9.1</c:v>
                </c:pt>
                <c:pt idx="125">
                  <c:v>9.1</c:v>
                </c:pt>
                <c:pt idx="126">
                  <c:v>9.1</c:v>
                </c:pt>
                <c:pt idx="127">
                  <c:v>9.1</c:v>
                </c:pt>
                <c:pt idx="128">
                  <c:v>9.1</c:v>
                </c:pt>
                <c:pt idx="129">
                  <c:v>9.1</c:v>
                </c:pt>
                <c:pt idx="130">
                  <c:v>9.1</c:v>
                </c:pt>
                <c:pt idx="131">
                  <c:v>9.1</c:v>
                </c:pt>
                <c:pt idx="132">
                  <c:v>9.1</c:v>
                </c:pt>
                <c:pt idx="133">
                  <c:v>9.1</c:v>
                </c:pt>
                <c:pt idx="134">
                  <c:v>9.1</c:v>
                </c:pt>
                <c:pt idx="135">
                  <c:v>9.1</c:v>
                </c:pt>
                <c:pt idx="136">
                  <c:v>9.1</c:v>
                </c:pt>
                <c:pt idx="137">
                  <c:v>9.1</c:v>
                </c:pt>
                <c:pt idx="138">
                  <c:v>9.1</c:v>
                </c:pt>
                <c:pt idx="139">
                  <c:v>9.1</c:v>
                </c:pt>
                <c:pt idx="140">
                  <c:v>9.1</c:v>
                </c:pt>
                <c:pt idx="141">
                  <c:v>9.1</c:v>
                </c:pt>
                <c:pt idx="142">
                  <c:v>9.1</c:v>
                </c:pt>
                <c:pt idx="143">
                  <c:v>9.1</c:v>
                </c:pt>
                <c:pt idx="144">
                  <c:v>9.1</c:v>
                </c:pt>
                <c:pt idx="145">
                  <c:v>9.1</c:v>
                </c:pt>
                <c:pt idx="146">
                  <c:v>9.1</c:v>
                </c:pt>
                <c:pt idx="147">
                  <c:v>9.1</c:v>
                </c:pt>
                <c:pt idx="148">
                  <c:v>9.1</c:v>
                </c:pt>
                <c:pt idx="149">
                  <c:v>9.1</c:v>
                </c:pt>
                <c:pt idx="150">
                  <c:v>9.1</c:v>
                </c:pt>
                <c:pt idx="151">
                  <c:v>9.1</c:v>
                </c:pt>
                <c:pt idx="152">
                  <c:v>9.1</c:v>
                </c:pt>
                <c:pt idx="153">
                  <c:v>9.1</c:v>
                </c:pt>
                <c:pt idx="154">
                  <c:v>9.1</c:v>
                </c:pt>
                <c:pt idx="155">
                  <c:v>9.1</c:v>
                </c:pt>
                <c:pt idx="156">
                  <c:v>9.1</c:v>
                </c:pt>
                <c:pt idx="157">
                  <c:v>9.1</c:v>
                </c:pt>
                <c:pt idx="158">
                  <c:v>9.1</c:v>
                </c:pt>
                <c:pt idx="159">
                  <c:v>9.1</c:v>
                </c:pt>
                <c:pt idx="160">
                  <c:v>9.1</c:v>
                </c:pt>
                <c:pt idx="161">
                  <c:v>9.1</c:v>
                </c:pt>
                <c:pt idx="162">
                  <c:v>9.1</c:v>
                </c:pt>
                <c:pt idx="163">
                  <c:v>9.1</c:v>
                </c:pt>
                <c:pt idx="164">
                  <c:v>9.1</c:v>
                </c:pt>
                <c:pt idx="165">
                  <c:v>9.1</c:v>
                </c:pt>
                <c:pt idx="166">
                  <c:v>9.1</c:v>
                </c:pt>
                <c:pt idx="167">
                  <c:v>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Prices!$E$1</c:f>
              <c:strCache>
                <c:ptCount val="1"/>
                <c:pt idx="0">
                  <c:v>AvgkWh</c:v>
                </c:pt>
              </c:strCache>
            </c:strRef>
          </c:tx>
          <c:marker>
            <c:symbol val="none"/>
          </c:marker>
          <c:cat>
            <c:numRef>
              <c:f>Prices!$A$2:$A$169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Prices!$E$2:$E$169</c:f>
              <c:numCache>
                <c:formatCode>General</c:formatCode>
                <c:ptCount val="16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5.0999999999999996</c:v>
                </c:pt>
                <c:pt idx="24">
                  <c:v>5.0999999999999996</c:v>
                </c:pt>
                <c:pt idx="25">
                  <c:v>5.0999999999999996</c:v>
                </c:pt>
                <c:pt idx="26">
                  <c:v>5.0999999999999996</c:v>
                </c:pt>
                <c:pt idx="27">
                  <c:v>5.3179999999999996</c:v>
                </c:pt>
                <c:pt idx="28">
                  <c:v>5.3179999999999996</c:v>
                </c:pt>
                <c:pt idx="29">
                  <c:v>5.3179999999999996</c:v>
                </c:pt>
                <c:pt idx="30">
                  <c:v>5.3179999999999996</c:v>
                </c:pt>
                <c:pt idx="31">
                  <c:v>5.3179999999999996</c:v>
                </c:pt>
                <c:pt idx="32">
                  <c:v>5.3179999999999996</c:v>
                </c:pt>
                <c:pt idx="33">
                  <c:v>5.3179999999999996</c:v>
                </c:pt>
                <c:pt idx="34">
                  <c:v>5.3179999999999996</c:v>
                </c:pt>
                <c:pt idx="35">
                  <c:v>5.3179999999999996</c:v>
                </c:pt>
                <c:pt idx="36">
                  <c:v>5.3179999999999996</c:v>
                </c:pt>
                <c:pt idx="37">
                  <c:v>5.3179999999999996</c:v>
                </c:pt>
                <c:pt idx="38">
                  <c:v>5.3179999999999996</c:v>
                </c:pt>
                <c:pt idx="39">
                  <c:v>5.3179999999999996</c:v>
                </c:pt>
                <c:pt idx="40">
                  <c:v>6.2560000000000002</c:v>
                </c:pt>
                <c:pt idx="41">
                  <c:v>6.2560000000000002</c:v>
                </c:pt>
                <c:pt idx="42">
                  <c:v>6.2560000000000002</c:v>
                </c:pt>
                <c:pt idx="43">
                  <c:v>6.2560000000000002</c:v>
                </c:pt>
                <c:pt idx="44">
                  <c:v>6.2560000000000002</c:v>
                </c:pt>
                <c:pt idx="45">
                  <c:v>6.2560000000000002</c:v>
                </c:pt>
                <c:pt idx="46">
                  <c:v>5.8959999999999999</c:v>
                </c:pt>
                <c:pt idx="47">
                  <c:v>5.8959999999999999</c:v>
                </c:pt>
                <c:pt idx="48">
                  <c:v>5.8959999999999999</c:v>
                </c:pt>
                <c:pt idx="49">
                  <c:v>5.8959999999999999</c:v>
                </c:pt>
                <c:pt idx="50">
                  <c:v>5.8959999999999999</c:v>
                </c:pt>
                <c:pt idx="51">
                  <c:v>5.8959999999999999</c:v>
                </c:pt>
                <c:pt idx="52">
                  <c:v>5.7039999999999997</c:v>
                </c:pt>
                <c:pt idx="53">
                  <c:v>5.7039999999999997</c:v>
                </c:pt>
                <c:pt idx="54">
                  <c:v>5.7039999999999997</c:v>
                </c:pt>
                <c:pt idx="55">
                  <c:v>5.7039999999999997</c:v>
                </c:pt>
                <c:pt idx="56">
                  <c:v>5.7039999999999997</c:v>
                </c:pt>
                <c:pt idx="57">
                  <c:v>5.7039999999999997</c:v>
                </c:pt>
                <c:pt idx="58">
                  <c:v>5.4290000000000003</c:v>
                </c:pt>
                <c:pt idx="59">
                  <c:v>5.4290000000000003</c:v>
                </c:pt>
                <c:pt idx="60">
                  <c:v>5.4290000000000003</c:v>
                </c:pt>
                <c:pt idx="61">
                  <c:v>5.4290000000000003</c:v>
                </c:pt>
                <c:pt idx="62">
                  <c:v>5.4290000000000003</c:v>
                </c:pt>
                <c:pt idx="63">
                  <c:v>5.4290000000000003</c:v>
                </c:pt>
                <c:pt idx="64">
                  <c:v>5.45</c:v>
                </c:pt>
                <c:pt idx="65">
                  <c:v>5.45</c:v>
                </c:pt>
                <c:pt idx="66">
                  <c:v>5.45</c:v>
                </c:pt>
                <c:pt idx="67">
                  <c:v>5.45</c:v>
                </c:pt>
                <c:pt idx="68">
                  <c:v>5.45</c:v>
                </c:pt>
                <c:pt idx="69">
                  <c:v>5.45</c:v>
                </c:pt>
                <c:pt idx="70">
                  <c:v>6.02</c:v>
                </c:pt>
                <c:pt idx="71">
                  <c:v>6.02</c:v>
                </c:pt>
                <c:pt idx="72">
                  <c:v>6.02</c:v>
                </c:pt>
                <c:pt idx="73">
                  <c:v>6.02</c:v>
                </c:pt>
                <c:pt idx="74">
                  <c:v>6.02</c:v>
                </c:pt>
                <c:pt idx="75">
                  <c:v>6.02</c:v>
                </c:pt>
                <c:pt idx="76">
                  <c:v>6.0720000000000001</c:v>
                </c:pt>
                <c:pt idx="77">
                  <c:v>6.0720000000000001</c:v>
                </c:pt>
                <c:pt idx="78">
                  <c:v>6.0720000000000001</c:v>
                </c:pt>
                <c:pt idx="79">
                  <c:v>6.0720000000000001</c:v>
                </c:pt>
                <c:pt idx="80">
                  <c:v>6.0720000000000001</c:v>
                </c:pt>
                <c:pt idx="81">
                  <c:v>6.0720000000000001</c:v>
                </c:pt>
                <c:pt idx="82">
                  <c:v>6.2149999999999999</c:v>
                </c:pt>
                <c:pt idx="83">
                  <c:v>6.2149999999999999</c:v>
                </c:pt>
                <c:pt idx="84">
                  <c:v>6.2149999999999999</c:v>
                </c:pt>
                <c:pt idx="85">
                  <c:v>6.2149999999999999</c:v>
                </c:pt>
                <c:pt idx="86">
                  <c:v>6.2149999999999999</c:v>
                </c:pt>
                <c:pt idx="87">
                  <c:v>6.2149999999999999</c:v>
                </c:pt>
                <c:pt idx="88">
                  <c:v>6.9379999999999997</c:v>
                </c:pt>
                <c:pt idx="89">
                  <c:v>6.9379999999999997</c:v>
                </c:pt>
                <c:pt idx="90">
                  <c:v>6.9379999999999997</c:v>
                </c:pt>
                <c:pt idx="91">
                  <c:v>6.9379999999999997</c:v>
                </c:pt>
                <c:pt idx="92">
                  <c:v>6.9379999999999997</c:v>
                </c:pt>
                <c:pt idx="93">
                  <c:v>6.9379999999999997</c:v>
                </c:pt>
                <c:pt idx="94">
                  <c:v>6.8380000000000001</c:v>
                </c:pt>
                <c:pt idx="95">
                  <c:v>6.8380000000000001</c:v>
                </c:pt>
                <c:pt idx="96">
                  <c:v>6.8380000000000001</c:v>
                </c:pt>
                <c:pt idx="97">
                  <c:v>6.8380000000000001</c:v>
                </c:pt>
                <c:pt idx="98">
                  <c:v>6.8380000000000001</c:v>
                </c:pt>
                <c:pt idx="99">
                  <c:v>6.8380000000000001</c:v>
                </c:pt>
                <c:pt idx="100">
                  <c:v>7.298</c:v>
                </c:pt>
                <c:pt idx="101">
                  <c:v>7.298</c:v>
                </c:pt>
                <c:pt idx="102">
                  <c:v>7.298</c:v>
                </c:pt>
                <c:pt idx="103">
                  <c:v>7.298</c:v>
                </c:pt>
                <c:pt idx="104">
                  <c:v>7.298</c:v>
                </c:pt>
                <c:pt idx="105">
                  <c:v>7.298</c:v>
                </c:pt>
                <c:pt idx="106">
                  <c:v>7.5650000000000004</c:v>
                </c:pt>
                <c:pt idx="107">
                  <c:v>7.5650000000000004</c:v>
                </c:pt>
                <c:pt idx="108">
                  <c:v>7.5650000000000004</c:v>
                </c:pt>
                <c:pt idx="109">
                  <c:v>7.5650000000000004</c:v>
                </c:pt>
                <c:pt idx="110">
                  <c:v>7.5650000000000004</c:v>
                </c:pt>
                <c:pt idx="111">
                  <c:v>7.5650000000000004</c:v>
                </c:pt>
                <c:pt idx="112">
                  <c:v>8.0690000000000008</c:v>
                </c:pt>
                <c:pt idx="113">
                  <c:v>8.0690000000000008</c:v>
                </c:pt>
                <c:pt idx="114">
                  <c:v>8.0690000000000008</c:v>
                </c:pt>
                <c:pt idx="115">
                  <c:v>8.0690000000000008</c:v>
                </c:pt>
                <c:pt idx="116">
                  <c:v>8.0690000000000008</c:v>
                </c:pt>
                <c:pt idx="117">
                  <c:v>8.0690000000000008</c:v>
                </c:pt>
                <c:pt idx="118">
                  <c:v>7.9320000000000004</c:v>
                </c:pt>
                <c:pt idx="119">
                  <c:v>7.9320000000000004</c:v>
                </c:pt>
                <c:pt idx="120">
                  <c:v>7.9320000000000004</c:v>
                </c:pt>
                <c:pt idx="121">
                  <c:v>7.9320000000000004</c:v>
                </c:pt>
                <c:pt idx="122">
                  <c:v>7.9320000000000004</c:v>
                </c:pt>
                <c:pt idx="123">
                  <c:v>7.9320000000000004</c:v>
                </c:pt>
                <c:pt idx="124">
                  <c:v>7.9320000000000004</c:v>
                </c:pt>
                <c:pt idx="125">
                  <c:v>7.9320000000000004</c:v>
                </c:pt>
                <c:pt idx="126">
                  <c:v>7.9320000000000004</c:v>
                </c:pt>
                <c:pt idx="127">
                  <c:v>7.9320000000000004</c:v>
                </c:pt>
                <c:pt idx="128">
                  <c:v>7.9320000000000004</c:v>
                </c:pt>
                <c:pt idx="129">
                  <c:v>7.9320000000000004</c:v>
                </c:pt>
                <c:pt idx="130">
                  <c:v>7.9320000000000004</c:v>
                </c:pt>
                <c:pt idx="131">
                  <c:v>7.9320000000000004</c:v>
                </c:pt>
                <c:pt idx="132">
                  <c:v>7.9320000000000004</c:v>
                </c:pt>
                <c:pt idx="133">
                  <c:v>7.9320000000000004</c:v>
                </c:pt>
                <c:pt idx="134">
                  <c:v>7.9320000000000004</c:v>
                </c:pt>
                <c:pt idx="135">
                  <c:v>7.9320000000000004</c:v>
                </c:pt>
                <c:pt idx="136">
                  <c:v>7.9320000000000004</c:v>
                </c:pt>
                <c:pt idx="137">
                  <c:v>7.9320000000000004</c:v>
                </c:pt>
                <c:pt idx="138">
                  <c:v>7.9320000000000004</c:v>
                </c:pt>
                <c:pt idx="139">
                  <c:v>7.9320000000000004</c:v>
                </c:pt>
                <c:pt idx="140">
                  <c:v>7.9320000000000004</c:v>
                </c:pt>
                <c:pt idx="141">
                  <c:v>7.9320000000000004</c:v>
                </c:pt>
                <c:pt idx="142">
                  <c:v>7.9320000000000004</c:v>
                </c:pt>
                <c:pt idx="143">
                  <c:v>7.9320000000000004</c:v>
                </c:pt>
                <c:pt idx="144">
                  <c:v>7.9320000000000004</c:v>
                </c:pt>
                <c:pt idx="145">
                  <c:v>7.9320000000000004</c:v>
                </c:pt>
                <c:pt idx="146">
                  <c:v>7.9320000000000004</c:v>
                </c:pt>
                <c:pt idx="147">
                  <c:v>7.9320000000000004</c:v>
                </c:pt>
                <c:pt idx="148">
                  <c:v>7.9320000000000004</c:v>
                </c:pt>
                <c:pt idx="149">
                  <c:v>7.9320000000000004</c:v>
                </c:pt>
                <c:pt idx="150">
                  <c:v>7.9320000000000004</c:v>
                </c:pt>
                <c:pt idx="151">
                  <c:v>7.9320000000000004</c:v>
                </c:pt>
                <c:pt idx="152">
                  <c:v>7.9320000000000004</c:v>
                </c:pt>
                <c:pt idx="153">
                  <c:v>7.9320000000000004</c:v>
                </c:pt>
                <c:pt idx="154">
                  <c:v>7.9320000000000004</c:v>
                </c:pt>
                <c:pt idx="155">
                  <c:v>7.9320000000000004</c:v>
                </c:pt>
                <c:pt idx="156">
                  <c:v>7.9320000000000004</c:v>
                </c:pt>
                <c:pt idx="157">
                  <c:v>7.9320000000000004</c:v>
                </c:pt>
                <c:pt idx="158">
                  <c:v>7.9320000000000004</c:v>
                </c:pt>
                <c:pt idx="159">
                  <c:v>7.9320000000000004</c:v>
                </c:pt>
                <c:pt idx="160">
                  <c:v>7.9320000000000004</c:v>
                </c:pt>
                <c:pt idx="161">
                  <c:v>7.9320000000000004</c:v>
                </c:pt>
                <c:pt idx="162">
                  <c:v>7.9320000000000004</c:v>
                </c:pt>
                <c:pt idx="163">
                  <c:v>7.9320000000000004</c:v>
                </c:pt>
                <c:pt idx="164">
                  <c:v>7.9320000000000004</c:v>
                </c:pt>
                <c:pt idx="165">
                  <c:v>7.9320000000000004</c:v>
                </c:pt>
                <c:pt idx="166">
                  <c:v>7.9320000000000004</c:v>
                </c:pt>
                <c:pt idx="167">
                  <c:v>7.9320000000000004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15968"/>
        <c:axId val="110917504"/>
      </c:lineChart>
      <c:catAx>
        <c:axId val="1109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917504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11091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915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200" baseline="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Prices_Horizon!$E$1</c:f>
              <c:strCache>
                <c:ptCount val="1"/>
                <c:pt idx="0">
                  <c:v>Res_Nom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Prices_Horizon!$E$14:$E$181</c:f>
              <c:numCache>
                <c:formatCode>0.0000</c:formatCode>
                <c:ptCount val="168"/>
                <c:pt idx="0">
                  <c:v>8.6582726260952994E-2</c:v>
                </c:pt>
                <c:pt idx="1">
                  <c:v>8.7235409137377026E-2</c:v>
                </c:pt>
                <c:pt idx="2">
                  <c:v>8.6587686552960036E-2</c:v>
                </c:pt>
                <c:pt idx="3">
                  <c:v>8.8835466058858309E-2</c:v>
                </c:pt>
                <c:pt idx="4">
                  <c:v>8.936544799583386E-2</c:v>
                </c:pt>
                <c:pt idx="5">
                  <c:v>8.83859194078047E-2</c:v>
                </c:pt>
                <c:pt idx="6">
                  <c:v>8.4987096698840012E-2</c:v>
                </c:pt>
                <c:pt idx="7">
                  <c:v>8.3144901492021903E-2</c:v>
                </c:pt>
                <c:pt idx="8">
                  <c:v>8.406147161918423E-2</c:v>
                </c:pt>
                <c:pt idx="9">
                  <c:v>8.7271609112869339E-2</c:v>
                </c:pt>
                <c:pt idx="10">
                  <c:v>8.7997225359060946E-2</c:v>
                </c:pt>
                <c:pt idx="11">
                  <c:v>8.8956396566562818E-2</c:v>
                </c:pt>
                <c:pt idx="12">
                  <c:v>8.6582726260952994E-2</c:v>
                </c:pt>
                <c:pt idx="13">
                  <c:v>8.7235409137377026E-2</c:v>
                </c:pt>
                <c:pt idx="14">
                  <c:v>8.6587686552960036E-2</c:v>
                </c:pt>
                <c:pt idx="15">
                  <c:v>0.10536299462794822</c:v>
                </c:pt>
                <c:pt idx="16">
                  <c:v>0.10599157785552388</c:v>
                </c:pt>
                <c:pt idx="17">
                  <c:v>0.10482981139065209</c:v>
                </c:pt>
                <c:pt idx="18">
                  <c:v>0.10079864957304281</c:v>
                </c:pt>
                <c:pt idx="19">
                  <c:v>9.8613720374258543E-2</c:v>
                </c:pt>
                <c:pt idx="20">
                  <c:v>9.9700815176241769E-2</c:v>
                </c:pt>
                <c:pt idx="21">
                  <c:v>0.10350818755247293</c:v>
                </c:pt>
                <c:pt idx="22">
                  <c:v>0.10436880217004903</c:v>
                </c:pt>
                <c:pt idx="23">
                  <c:v>0.10550642383476055</c:v>
                </c:pt>
                <c:pt idx="24">
                  <c:v>0.10269114044903727</c:v>
                </c:pt>
                <c:pt idx="25">
                  <c:v>0.10346525269781927</c:v>
                </c:pt>
                <c:pt idx="26">
                  <c:v>0.10269702358606887</c:v>
                </c:pt>
                <c:pt idx="27">
                  <c:v>0.10986674616302523</c:v>
                </c:pt>
                <c:pt idx="28" formatCode="#,##0.0000">
                  <c:v>0.11052219824228941</c:v>
                </c:pt>
                <c:pt idx="29" formatCode="#,##0.0000">
                  <c:v>0.10931077195597801</c:v>
                </c:pt>
                <c:pt idx="30" formatCode="#,##0.0000">
                  <c:v>0.10510729773126308</c:v>
                </c:pt>
                <c:pt idx="31" formatCode="#,##0.0000">
                  <c:v>0.10282897351966803</c:v>
                </c:pt>
                <c:pt idx="32" formatCode="#,##0.0000">
                  <c:v>0.10396253629553995</c:v>
                </c:pt>
                <c:pt idx="33" formatCode="#,##0.0000">
                  <c:v>0.10793265517726491</c:v>
                </c:pt>
                <c:pt idx="34" formatCode="#,##0.0000">
                  <c:v>0.10883005685104329</c:v>
                </c:pt>
                <c:pt idx="35" formatCode="#,##0.0000">
                  <c:v>0.11001630626534444</c:v>
                </c:pt>
                <c:pt idx="36" formatCode="#,##0.0000">
                  <c:v>0.10708068331529023</c:v>
                </c:pt>
                <c:pt idx="37" formatCode="#,##0.0000">
                  <c:v>0.10788788506803978</c:v>
                </c:pt>
                <c:pt idx="38" formatCode="#,##0.0000">
                  <c:v>0.10708681792759103</c:v>
                </c:pt>
                <c:pt idx="39" formatCode="#,##0.0000">
                  <c:v>0.10986674616302523</c:v>
                </c:pt>
                <c:pt idx="40" formatCode="#,##0.0000">
                  <c:v>0.1318162054231567</c:v>
                </c:pt>
                <c:pt idx="41" formatCode="#,##0.0000">
                  <c:v>0.13074199664092459</c:v>
                </c:pt>
                <c:pt idx="42" formatCode="#,##0.0000">
                  <c:v>0.12421108485129589</c:v>
                </c:pt>
                <c:pt idx="43" formatCode="#,##0.0000">
                  <c:v>0.1221633557138825</c:v>
                </c:pt>
                <c:pt idx="44" formatCode="#,##0.0000">
                  <c:v>0.1240581554642307</c:v>
                </c:pt>
                <c:pt idx="45" formatCode="#,##0.0000">
                  <c:v>0.1258391937824889</c:v>
                </c:pt>
                <c:pt idx="46" formatCode="#,##0.0000">
                  <c:v>0.12635754060204862</c:v>
                </c:pt>
                <c:pt idx="47" formatCode="#,##0.0000">
                  <c:v>0.12824302984445959</c:v>
                </c:pt>
                <c:pt idx="48" formatCode="#,##0.0000">
                  <c:v>0.12122952374887408</c:v>
                </c:pt>
                <c:pt idx="49" formatCode="#,##0.0000">
                  <c:v>0.12189340347378441</c:v>
                </c:pt>
                <c:pt idx="50" formatCode="#,##0.0000">
                  <c:v>0.12171110414929744</c:v>
                </c:pt>
                <c:pt idx="51" formatCode="#,##0.0000">
                  <c:v>0.12897215415991764</c:v>
                </c:pt>
                <c:pt idx="52" formatCode="#,##0.0000">
                  <c:v>0.12400902156712551</c:v>
                </c:pt>
                <c:pt idx="53" formatCode="#,##0.0000">
                  <c:v>0.11932505220234081</c:v>
                </c:pt>
                <c:pt idx="54" formatCode="#,##0.0000">
                  <c:v>0.11962992620524737</c:v>
                </c:pt>
                <c:pt idx="55" formatCode="#,##0.0000">
                  <c:v>0.11746121399047761</c:v>
                </c:pt>
                <c:pt idx="56" formatCode="#,##0.0000">
                  <c:v>0.12462890158833266</c:v>
                </c:pt>
                <c:pt idx="57" formatCode="#,##0.0000">
                  <c:v>0.1203476028948731</c:v>
                </c:pt>
                <c:pt idx="58" formatCode="#,##0.0000">
                  <c:v>0.12131029034369416</c:v>
                </c:pt>
                <c:pt idx="59" formatCode="#,##0.0000">
                  <c:v>0.11716826922376047</c:v>
                </c:pt>
                <c:pt idx="60" formatCode="#,##0.0000">
                  <c:v>0.11440836041711798</c:v>
                </c:pt>
                <c:pt idx="61" formatCode="#,##0.0000">
                  <c:v>0.11709682780355149</c:v>
                </c:pt>
                <c:pt idx="62" formatCode="#,##0.0000">
                  <c:v>0.115922402199619</c:v>
                </c:pt>
                <c:pt idx="63" formatCode="#,##0.0000">
                  <c:v>0.12127556158195402</c:v>
                </c:pt>
                <c:pt idx="64" formatCode="#,##0.0000">
                  <c:v>0.11327193070017504</c:v>
                </c:pt>
                <c:pt idx="65" formatCode="#,##0.0000">
                  <c:v>0.10792983280368726</c:v>
                </c:pt>
                <c:pt idx="66" formatCode="#,##0.0000">
                  <c:v>0.10663487114281078</c:v>
                </c:pt>
                <c:pt idx="67" formatCode="#,##0.0000">
                  <c:v>0.10793393177766708</c:v>
                </c:pt>
                <c:pt idx="68" formatCode="#,##0.0000">
                  <c:v>0.10870207749723981</c:v>
                </c:pt>
                <c:pt idx="69" formatCode="#,##0.0000">
                  <c:v>0.10804613778499762</c:v>
                </c:pt>
                <c:pt idx="70" formatCode="#,##0.0000">
                  <c:v>0.11804947747427359</c:v>
                </c:pt>
                <c:pt idx="71" formatCode="#,##0.0000">
                  <c:v>0.1138365705800332</c:v>
                </c:pt>
                <c:pt idx="72" formatCode="#,##0.0000">
                  <c:v>0.11372954261477602</c:v>
                </c:pt>
                <c:pt idx="73" formatCode="#,##0.0000">
                  <c:v>0.11770679947635954</c:v>
                </c:pt>
                <c:pt idx="74" formatCode="#,##0.0000">
                  <c:v>0.11427539268767768</c:v>
                </c:pt>
                <c:pt idx="75" formatCode="#,##0.0000">
                  <c:v>0.12099403730987125</c:v>
                </c:pt>
                <c:pt idx="76" formatCode="#,##0.0000">
                  <c:v>0.1262312963209547</c:v>
                </c:pt>
                <c:pt idx="77" formatCode="#,##0.0000">
                  <c:v>0.12096411430633162</c:v>
                </c:pt>
                <c:pt idx="78" formatCode="#,##0.0000">
                  <c:v>0.12133099724554125</c:v>
                </c:pt>
                <c:pt idx="79" formatCode="#,##0.0000">
                  <c:v>0.11980623923084702</c:v>
                </c:pt>
                <c:pt idx="80" formatCode="#,##0.0000">
                  <c:v>0.12130771740887746</c:v>
                </c:pt>
                <c:pt idx="81" formatCode="#,##0.0000">
                  <c:v>0.12112370824961026</c:v>
                </c:pt>
                <c:pt idx="82" formatCode="#,##0.0000">
                  <c:v>0.12832882123198641</c:v>
                </c:pt>
                <c:pt idx="83" formatCode="#,##0.0000">
                  <c:v>0.12236603737737704</c:v>
                </c:pt>
                <c:pt idx="84" formatCode="#,##0.0000">
                  <c:v>0.12290356927313893</c:v>
                </c:pt>
                <c:pt idx="85" formatCode="#,##0.0000">
                  <c:v>0.124734860829761</c:v>
                </c:pt>
                <c:pt idx="86" formatCode="#,##0.0000">
                  <c:v>0.12454466737106142</c:v>
                </c:pt>
                <c:pt idx="87" formatCode="#,##0.0000">
                  <c:v>0.12860846567656778</c:v>
                </c:pt>
                <c:pt idx="88" formatCode="#,##0.0000">
                  <c:v>0.13681552584187903</c:v>
                </c:pt>
                <c:pt idx="89" formatCode="#,##0.0000">
                  <c:v>0.12981571560229857</c:v>
                </c:pt>
                <c:pt idx="90" formatCode="#,##0.0000">
                  <c:v>0.13715161768476275</c:v>
                </c:pt>
                <c:pt idx="91" formatCode="#,##0.0000">
                  <c:v>0.13815982875119012</c:v>
                </c:pt>
                <c:pt idx="92" formatCode="#,##0.0000">
                  <c:v>0.14455600820144243</c:v>
                </c:pt>
                <c:pt idx="93" formatCode="#,##0.0000">
                  <c:v>0.14570021539489955</c:v>
                </c:pt>
                <c:pt idx="94" formatCode="#,##0.0000">
                  <c:v>0.13851709490720754</c:v>
                </c:pt>
                <c:pt idx="95" formatCode="#,##0.0000">
                  <c:v>0.13817817359795737</c:v>
                </c:pt>
                <c:pt idx="96" formatCode="#,##0.0000">
                  <c:v>0.12475392584650771</c:v>
                </c:pt>
                <c:pt idx="97" formatCode="#,##0.0000">
                  <c:v>0.1259654598279483</c:v>
                </c:pt>
                <c:pt idx="98" formatCode="#,##0.0000">
                  <c:v>0.12950899146711836</c:v>
                </c:pt>
                <c:pt idx="99" formatCode="#,##0.0000">
                  <c:v>0.1301713071492821</c:v>
                </c:pt>
                <c:pt idx="100" formatCode="#,##0.0000">
                  <c:v>0.14731104562367212</c:v>
                </c:pt>
                <c:pt idx="101" formatCode="#,##0.0000">
                  <c:v>0.14076326593846181</c:v>
                </c:pt>
                <c:pt idx="102" formatCode="#,##0.0000">
                  <c:v>0.13669376237467365</c:v>
                </c:pt>
                <c:pt idx="103" formatCode="#,##0.0000">
                  <c:v>0.13795456235271067</c:v>
                </c:pt>
                <c:pt idx="104" formatCode="#,##0.0000">
                  <c:v>0.14152377841262911</c:v>
                </c:pt>
                <c:pt idx="105" formatCode="#,##0.0000">
                  <c:v>0.14170604301418177</c:v>
                </c:pt>
                <c:pt idx="106" formatCode="#,##0.0000">
                  <c:v>0.14928491780177069</c:v>
                </c:pt>
                <c:pt idx="107" formatCode="#,##0.0000">
                  <c:v>0.14316763493693008</c:v>
                </c:pt>
                <c:pt idx="108" formatCode="#,##0.0000">
                  <c:v>0.13834430256743527</c:v>
                </c:pt>
                <c:pt idx="109" formatCode="#,##0.0000">
                  <c:v>0.14589818647778249</c:v>
                </c:pt>
                <c:pt idx="110" formatCode="#,##0.0000">
                  <c:v>0.14394869759467607</c:v>
                </c:pt>
                <c:pt idx="111" formatCode="#,##0.0000">
                  <c:v>0.15093563588414818</c:v>
                </c:pt>
                <c:pt idx="112" formatCode="#,##0.0000">
                  <c:v>0.14802948585722739</c:v>
                </c:pt>
                <c:pt idx="113" formatCode="#,##0.0000">
                  <c:v>0.14257192521060577</c:v>
                </c:pt>
                <c:pt idx="114" formatCode="#,##0.0000">
                  <c:v>0.14072487413253457</c:v>
                </c:pt>
                <c:pt idx="115" formatCode="#,##0.0000">
                  <c:v>0.14082454924092649</c:v>
                </c:pt>
                <c:pt idx="116" formatCode="#,##0.0000">
                  <c:v>0.14760261917940692</c:v>
                </c:pt>
                <c:pt idx="117" formatCode="#,##0.0000">
                  <c:v>0.14264814428618763</c:v>
                </c:pt>
                <c:pt idx="118" formatCode="#,##0.0000">
                  <c:v>0.14671365610874748</c:v>
                </c:pt>
                <c:pt idx="119" formatCode="#,##0.0000">
                  <c:v>0.14242702256870007</c:v>
                </c:pt>
                <c:pt idx="120" formatCode="#,##0.0000">
                  <c:v>0.14159109807693057</c:v>
                </c:pt>
                <c:pt idx="121" formatCode="#,##0.0000">
                  <c:v>0.14907635021941146</c:v>
                </c:pt>
                <c:pt idx="122" formatCode="#,##0.0000">
                  <c:v>0.14240334769778923</c:v>
                </c:pt>
                <c:pt idx="123" formatCode="#,##0.0000">
                  <c:v>0.14903938987090895</c:v>
                </c:pt>
                <c:pt idx="124" formatCode="#,##0.0000">
                  <c:v>0.15345473929246931</c:v>
                </c:pt>
                <c:pt idx="125" formatCode="#,##0.0000">
                  <c:v>0.15070395722382082</c:v>
                </c:pt>
                <c:pt idx="126" formatCode="#,##0.0000">
                  <c:v>0.14524183590950424</c:v>
                </c:pt>
                <c:pt idx="127" formatCode="#,##0.0000">
                  <c:v>0.14550230402215833</c:v>
                </c:pt>
                <c:pt idx="128" formatCode="#,##0.0000">
                  <c:v>0.15297257439080497</c:v>
                </c:pt>
                <c:pt idx="129" formatCode="#,##0.0000">
                  <c:v>0.15076954108598656</c:v>
                </c:pt>
                <c:pt idx="130" formatCode="#,##0.0000">
                  <c:v>0.15242734525130314</c:v>
                </c:pt>
                <c:pt idx="131">
                  <c:v>0.15265090843093249</c:v>
                </c:pt>
                <c:pt idx="132">
                  <c:v>0.15307116125945935</c:v>
                </c:pt>
                <c:pt idx="133">
                  <c:v>0.15349224321924099</c:v>
                </c:pt>
                <c:pt idx="134">
                  <c:v>0.15391513759749026</c:v>
                </c:pt>
                <c:pt idx="135">
                  <c:v>0.15433886651388762</c:v>
                </c:pt>
                <c:pt idx="136">
                  <c:v>0.15476343141700652</c:v>
                </c:pt>
                <c:pt idx="137">
                  <c:v>0.15523764011501756</c:v>
                </c:pt>
                <c:pt idx="138">
                  <c:v>0.15571281327425626</c:v>
                </c:pt>
                <c:pt idx="139">
                  <c:v>0.15618895259314491</c:v>
                </c:pt>
                <c:pt idx="140">
                  <c:v>0.15666496122305881</c:v>
                </c:pt>
                <c:pt idx="141">
                  <c:v>0.15714193659181358</c:v>
                </c:pt>
                <c:pt idx="142">
                  <c:v>0.15761988040069952</c:v>
                </c:pt>
                <c:pt idx="143">
                  <c:v>0.15812160079669579</c:v>
                </c:pt>
                <c:pt idx="144">
                  <c:v>0.15842061311031619</c:v>
                </c:pt>
                <c:pt idx="145">
                  <c:v>0.15871962542393653</c:v>
                </c:pt>
                <c:pt idx="146">
                  <c:v>0.15899462699674832</c:v>
                </c:pt>
                <c:pt idx="147">
                  <c:v>0.15926962856955887</c:v>
                </c:pt>
                <c:pt idx="148">
                  <c:v>0.15954463014236941</c:v>
                </c:pt>
                <c:pt idx="149">
                  <c:v>0.15981931485577469</c:v>
                </c:pt>
                <c:pt idx="150">
                  <c:v>0.16009399956917997</c:v>
                </c:pt>
                <c:pt idx="151">
                  <c:v>0.16036868428258397</c:v>
                </c:pt>
                <c:pt idx="152">
                  <c:v>0.16064306426084413</c:v>
                </c:pt>
                <c:pt idx="153">
                  <c:v>0.16091744423910304</c:v>
                </c:pt>
                <c:pt idx="154">
                  <c:v>0.16119182421736195</c:v>
                </c:pt>
                <c:pt idx="155">
                  <c:v>0.16146044408610929</c:v>
                </c:pt>
                <c:pt idx="156">
                  <c:v>0.16172906395485662</c:v>
                </c:pt>
                <c:pt idx="157">
                  <c:v>0.16199768382360397</c:v>
                </c:pt>
                <c:pt idx="158">
                  <c:v>0.16225978301168964</c:v>
                </c:pt>
                <c:pt idx="159">
                  <c:v>0.16252188219977534</c:v>
                </c:pt>
                <c:pt idx="160">
                  <c:v>0.16278398138785977</c:v>
                </c:pt>
                <c:pt idx="161">
                  <c:v>0.16304342843919217</c:v>
                </c:pt>
                <c:pt idx="162">
                  <c:v>0.16330287549052333</c:v>
                </c:pt>
                <c:pt idx="163">
                  <c:v>0.16356232254185449</c:v>
                </c:pt>
                <c:pt idx="164">
                  <c:v>0.16382479468667119</c:v>
                </c:pt>
                <c:pt idx="165">
                  <c:v>0.16408726683148789</c:v>
                </c:pt>
                <c:pt idx="166">
                  <c:v>0.16434973897630331</c:v>
                </c:pt>
                <c:pt idx="167">
                  <c:v>0.1646304738766784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Prices_Horizon!$F$1</c:f>
              <c:strCache>
                <c:ptCount val="1"/>
                <c:pt idx="0">
                  <c:v>SmlGS_Nom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Prices_Horizon!$F$14:$F$181</c:f>
              <c:numCache>
                <c:formatCode>0.0000</c:formatCode>
                <c:ptCount val="168"/>
                <c:pt idx="0">
                  <c:v>7.3037853076234768E-2</c:v>
                </c:pt>
                <c:pt idx="1">
                  <c:v>7.3875162392730551E-2</c:v>
                </c:pt>
                <c:pt idx="2">
                  <c:v>7.2562623201310877E-2</c:v>
                </c:pt>
                <c:pt idx="3">
                  <c:v>7.5146028167041148E-2</c:v>
                </c:pt>
                <c:pt idx="4">
                  <c:v>7.3952315877449284E-2</c:v>
                </c:pt>
                <c:pt idx="5">
                  <c:v>7.3020758186001039E-2</c:v>
                </c:pt>
                <c:pt idx="6">
                  <c:v>7.2611060310856138E-2</c:v>
                </c:pt>
                <c:pt idx="7">
                  <c:v>7.2435906135851727E-2</c:v>
                </c:pt>
                <c:pt idx="8">
                  <c:v>7.2911821961606768E-2</c:v>
                </c:pt>
                <c:pt idx="9">
                  <c:v>7.3605271205883172E-2</c:v>
                </c:pt>
                <c:pt idx="10">
                  <c:v>7.4006872440051358E-2</c:v>
                </c:pt>
                <c:pt idx="11">
                  <c:v>7.3175153272943869E-2</c:v>
                </c:pt>
                <c:pt idx="12">
                  <c:v>7.3037853076234768E-2</c:v>
                </c:pt>
                <c:pt idx="13">
                  <c:v>7.3875162392730551E-2</c:v>
                </c:pt>
                <c:pt idx="14">
                  <c:v>7.2562623201310877E-2</c:v>
                </c:pt>
                <c:pt idx="15">
                  <c:v>8.9126684570211598E-2</c:v>
                </c:pt>
                <c:pt idx="16">
                  <c:v>8.771088627325381E-2</c:v>
                </c:pt>
                <c:pt idx="17">
                  <c:v>8.660601552293147E-2</c:v>
                </c:pt>
                <c:pt idx="18">
                  <c:v>8.6120094787294488E-2</c:v>
                </c:pt>
                <c:pt idx="19">
                  <c:v>8.5912353789033447E-2</c:v>
                </c:pt>
                <c:pt idx="20">
                  <c:v>8.6476812093998726E-2</c:v>
                </c:pt>
                <c:pt idx="21">
                  <c:v>8.7299275151163758E-2</c:v>
                </c:pt>
                <c:pt idx="22">
                  <c:v>8.7775592894014404E-2</c:v>
                </c:pt>
                <c:pt idx="23">
                  <c:v>8.6789135277212492E-2</c:v>
                </c:pt>
                <c:pt idx="24">
                  <c:v>8.6626290857859833E-2</c:v>
                </c:pt>
                <c:pt idx="25">
                  <c:v>8.7619378651843216E-2</c:v>
                </c:pt>
                <c:pt idx="26">
                  <c:v>8.6062646122484987E-2</c:v>
                </c:pt>
                <c:pt idx="27">
                  <c:v>9.2936413440075541E-2</c:v>
                </c:pt>
                <c:pt idx="28" formatCode="#,##0.0000">
                  <c:v>9.146009670611055E-2</c:v>
                </c:pt>
                <c:pt idx="29" formatCode="#,##0.0000">
                  <c:v>9.0307998147245008E-2</c:v>
                </c:pt>
                <c:pt idx="30" formatCode="#,##0.0000">
                  <c:v>8.9801306682123938E-2</c:v>
                </c:pt>
                <c:pt idx="31" formatCode="#,##0.0000">
                  <c:v>8.9584685774525469E-2</c:v>
                </c:pt>
                <c:pt idx="32" formatCode="#,##0.0000">
                  <c:v>9.0173271905075542E-2</c:v>
                </c:pt>
                <c:pt idx="33" formatCode="#,##0.0000">
                  <c:v>9.1030891226252728E-2</c:v>
                </c:pt>
                <c:pt idx="34" formatCode="#,##0.0000">
                  <c:v>9.1527569217719332E-2</c:v>
                </c:pt>
                <c:pt idx="35" formatCode="#,##0.0000">
                  <c:v>9.0498945373375689E-2</c:v>
                </c:pt>
                <c:pt idx="36" formatCode="#,##0.0000">
                  <c:v>9.0329140153352666E-2</c:v>
                </c:pt>
                <c:pt idx="37" formatCode="#,##0.0000">
                  <c:v>9.1364677582451412E-2</c:v>
                </c:pt>
                <c:pt idx="38" formatCode="#,##0.0000">
                  <c:v>8.9741402368504933E-2</c:v>
                </c:pt>
                <c:pt idx="39" formatCode="#,##0.0000">
                  <c:v>9.2936413440075541E-2</c:v>
                </c:pt>
                <c:pt idx="40" formatCode="#,##0.0000">
                  <c:v>0.11181137574101356</c:v>
                </c:pt>
                <c:pt idx="41" formatCode="#,##0.0000">
                  <c:v>0.11193164519595106</c:v>
                </c:pt>
                <c:pt idx="42" formatCode="#,##0.0000">
                  <c:v>0.11081574046764811</c:v>
                </c:pt>
                <c:pt idx="43" formatCode="#,##0.0000">
                  <c:v>0.11023701466485629</c:v>
                </c:pt>
                <c:pt idx="44" formatCode="#,##0.0000">
                  <c:v>0.11091815871322319</c:v>
                </c:pt>
                <c:pt idx="45" formatCode="#,##0.0000">
                  <c:v>0.11208629118450099</c:v>
                </c:pt>
                <c:pt idx="46" formatCode="#,##0.0000">
                  <c:v>0.10754010810961653</c:v>
                </c:pt>
                <c:pt idx="47" formatCode="#,##0.0000">
                  <c:v>0.10855860902250379</c:v>
                </c:pt>
                <c:pt idx="48" formatCode="#,##0.0000">
                  <c:v>0.10728553387941693</c:v>
                </c:pt>
                <c:pt idx="49" formatCode="#,##0.0000">
                  <c:v>0.1075187089580609</c:v>
                </c:pt>
                <c:pt idx="50" formatCode="#,##0.0000">
                  <c:v>0.10763119775472461</c:v>
                </c:pt>
                <c:pt idx="51" formatCode="#,##0.0000">
                  <c:v>0.10841671218111214</c:v>
                </c:pt>
                <c:pt idx="52" formatCode="#,##0.0000">
                  <c:v>0.10642429025457568</c:v>
                </c:pt>
                <c:pt idx="53" formatCode="#,##0.0000">
                  <c:v>0.1051335240568964</c:v>
                </c:pt>
                <c:pt idx="54" formatCode="#,##0.0000">
                  <c:v>0.10481869000322556</c:v>
                </c:pt>
                <c:pt idx="55" formatCode="#,##0.0000">
                  <c:v>0.10571027280773486</c:v>
                </c:pt>
                <c:pt idx="56" formatCode="#,##0.0000">
                  <c:v>0.10607907627289925</c:v>
                </c:pt>
                <c:pt idx="57" formatCode="#,##0.0000">
                  <c:v>0.10749132357431729</c:v>
                </c:pt>
                <c:pt idx="58" formatCode="#,##0.0000">
                  <c:v>0.10249712623051122</c:v>
                </c:pt>
                <c:pt idx="59" formatCode="#,##0.0000">
                  <c:v>0.10184001569763881</c:v>
                </c:pt>
                <c:pt idx="60" formatCode="#,##0.0000">
                  <c:v>0.1016960128350262</c:v>
                </c:pt>
                <c:pt idx="61" formatCode="#,##0.0000">
                  <c:v>0.10147521572108947</c:v>
                </c:pt>
                <c:pt idx="62" formatCode="#,##0.0000">
                  <c:v>0.10129076475294276</c:v>
                </c:pt>
                <c:pt idx="63" formatCode="#,##0.0000">
                  <c:v>0.10268999836485557</c:v>
                </c:pt>
                <c:pt idx="64" formatCode="#,##0.0000">
                  <c:v>0.10417161467152515</c:v>
                </c:pt>
                <c:pt idx="65" formatCode="#,##0.0000">
                  <c:v>0.10298155870474851</c:v>
                </c:pt>
                <c:pt idx="66" formatCode="#,##0.0000">
                  <c:v>0.10212425244546849</c:v>
                </c:pt>
                <c:pt idx="67" formatCode="#,##0.0000">
                  <c:v>0.10297521323861261</c:v>
                </c:pt>
                <c:pt idx="68" formatCode="#,##0.0000">
                  <c:v>0.103744197051892</c:v>
                </c:pt>
                <c:pt idx="69" formatCode="#,##0.0000">
                  <c:v>0.10574065305733575</c:v>
                </c:pt>
                <c:pt idx="70" formatCode="#,##0.0000">
                  <c:v>0.10976345932303117</c:v>
                </c:pt>
                <c:pt idx="71" formatCode="#,##0.0000">
                  <c:v>0.10904929748186336</c:v>
                </c:pt>
                <c:pt idx="72" formatCode="#,##0.0000">
                  <c:v>0.10907758349978167</c:v>
                </c:pt>
                <c:pt idx="73" formatCode="#,##0.0000">
                  <c:v>0.110546856937463</c:v>
                </c:pt>
                <c:pt idx="74" formatCode="#,##0.0000">
                  <c:v>0.11052995742263175</c:v>
                </c:pt>
                <c:pt idx="75" formatCode="#,##0.0000">
                  <c:v>0.11044961947359733</c:v>
                </c:pt>
                <c:pt idx="76" formatCode="#,##0.0000">
                  <c:v>0.11082433643064396</c:v>
                </c:pt>
                <c:pt idx="77" formatCode="#,##0.0000">
                  <c:v>0.11048002981188228</c:v>
                </c:pt>
                <c:pt idx="78" formatCode="#,##0.0000">
                  <c:v>0.10972631016284021</c:v>
                </c:pt>
                <c:pt idx="79" formatCode="#,##0.0000">
                  <c:v>0.10984455374619256</c:v>
                </c:pt>
                <c:pt idx="80" formatCode="#,##0.0000">
                  <c:v>0.11114847045483378</c:v>
                </c:pt>
                <c:pt idx="81" formatCode="#,##0.0000">
                  <c:v>0.11212997338489819</c:v>
                </c:pt>
                <c:pt idx="82" formatCode="#,##0.0000">
                  <c:v>0.11260133888465486</c:v>
                </c:pt>
                <c:pt idx="83" formatCode="#,##0.0000">
                  <c:v>0.11187986939134516</c:v>
                </c:pt>
                <c:pt idx="84" formatCode="#,##0.0000">
                  <c:v>0.11182416831506507</c:v>
                </c:pt>
                <c:pt idx="85" formatCode="#,##0.0000">
                  <c:v>0.11300991865244568</c:v>
                </c:pt>
                <c:pt idx="86" formatCode="#,##0.0000">
                  <c:v>0.11269402308191001</c:v>
                </c:pt>
                <c:pt idx="87" formatCode="#,##0.0000">
                  <c:v>0.11281593146588061</c:v>
                </c:pt>
                <c:pt idx="88" formatCode="#,##0.0000">
                  <c:v>0.11996754915688539</c:v>
                </c:pt>
                <c:pt idx="89" formatCode="#,##0.0000">
                  <c:v>0.11905006505584084</c:v>
                </c:pt>
                <c:pt idx="90" formatCode="#,##0.0000">
                  <c:v>0.12697682272716992</c:v>
                </c:pt>
                <c:pt idx="91" formatCode="#,##0.0000">
                  <c:v>0.12745807261542544</c:v>
                </c:pt>
                <c:pt idx="92" formatCode="#,##0.0000">
                  <c:v>0.13034615415221731</c:v>
                </c:pt>
                <c:pt idx="93" formatCode="#,##0.0000">
                  <c:v>0.13035005578510428</c:v>
                </c:pt>
                <c:pt idx="94" formatCode="#,##0.0000">
                  <c:v>0.12762500911449393</c:v>
                </c:pt>
                <c:pt idx="95" formatCode="#,##0.0000">
                  <c:v>0.1265761507703751</c:v>
                </c:pt>
                <c:pt idx="96" formatCode="#,##0.0000">
                  <c:v>0.11385224245356643</c:v>
                </c:pt>
                <c:pt idx="97" formatCode="#,##0.0000">
                  <c:v>0.11491361899340746</c:v>
                </c:pt>
                <c:pt idx="98" formatCode="#,##0.0000">
                  <c:v>0.11446659576839367</c:v>
                </c:pt>
                <c:pt idx="99" formatCode="#,##0.0000">
                  <c:v>0.11595844031779705</c:v>
                </c:pt>
                <c:pt idx="100" formatCode="#,##0.0000">
                  <c:v>0.12814196149716753</c:v>
                </c:pt>
                <c:pt idx="101" formatCode="#,##0.0000">
                  <c:v>0.12784118688811646</c:v>
                </c:pt>
                <c:pt idx="102" formatCode="#,##0.0000">
                  <c:v>0.12555862984999569</c:v>
                </c:pt>
                <c:pt idx="103" formatCode="#,##0.0000">
                  <c:v>0.12738215883832241</c:v>
                </c:pt>
                <c:pt idx="104" formatCode="#,##0.0000">
                  <c:v>0.13002619587845304</c:v>
                </c:pt>
                <c:pt idx="105" formatCode="#,##0.0000">
                  <c:v>0.13000593597225704</c:v>
                </c:pt>
                <c:pt idx="106" formatCode="#,##0.0000">
                  <c:v>0.13219683967999579</c:v>
                </c:pt>
                <c:pt idx="107" formatCode="#,##0.0000">
                  <c:v>0.13122044175990635</c:v>
                </c:pt>
                <c:pt idx="108" formatCode="#,##0.0000">
                  <c:v>0.12780925600066356</c:v>
                </c:pt>
                <c:pt idx="109" formatCode="#,##0.0000">
                  <c:v>0.12807813865177853</c:v>
                </c:pt>
                <c:pt idx="110" formatCode="#,##0.0000">
                  <c:v>0.12854813128490625</c:v>
                </c:pt>
                <c:pt idx="111" formatCode="#,##0.0000">
                  <c:v>0.1302568456815246</c:v>
                </c:pt>
                <c:pt idx="112" formatCode="#,##0.0000">
                  <c:v>0.1383317535294491</c:v>
                </c:pt>
                <c:pt idx="113" formatCode="#,##0.0000">
                  <c:v>0.13674559038871381</c:v>
                </c:pt>
                <c:pt idx="114" formatCode="#,##0.0000">
                  <c:v>0.13463666969539431</c:v>
                </c:pt>
                <c:pt idx="115" formatCode="#,##0.0000">
                  <c:v>0.13772790501972401</c:v>
                </c:pt>
                <c:pt idx="116" formatCode="#,##0.0000">
                  <c:v>0.13859992679004079</c:v>
                </c:pt>
                <c:pt idx="117" formatCode="#,##0.0000">
                  <c:v>0.14060187346173494</c:v>
                </c:pt>
                <c:pt idx="118" formatCode="#,##0.0000">
                  <c:v>0.13711226454653347</c:v>
                </c:pt>
                <c:pt idx="119" formatCode="#,##0.0000">
                  <c:v>0.13665438050078091</c:v>
                </c:pt>
                <c:pt idx="120" formatCode="#,##0.0000">
                  <c:v>0.13632290868902236</c:v>
                </c:pt>
                <c:pt idx="121" formatCode="#,##0.0000">
                  <c:v>0.13817891770299545</c:v>
                </c:pt>
                <c:pt idx="122" formatCode="#,##0.0000">
                  <c:v>0.13748274286370443</c:v>
                </c:pt>
                <c:pt idx="123" formatCode="#,##0.0000">
                  <c:v>0.13738212368200547</c:v>
                </c:pt>
                <c:pt idx="124" formatCode="#,##0.0000">
                  <c:v>0.13788071756213668</c:v>
                </c:pt>
                <c:pt idx="125" formatCode="#,##0.0000">
                  <c:v>0.13684871464685414</c:v>
                </c:pt>
                <c:pt idx="126" formatCode="#,##0.0000">
                  <c:v>0.13620555164936099</c:v>
                </c:pt>
                <c:pt idx="127" formatCode="#,##0.0000">
                  <c:v>0.13655066296733531</c:v>
                </c:pt>
                <c:pt idx="128" formatCode="#,##0.0000">
                  <c:v>0.1381874475670139</c:v>
                </c:pt>
                <c:pt idx="129" formatCode="#,##0.0000">
                  <c:v>0.13920961521060157</c:v>
                </c:pt>
                <c:pt idx="130" formatCode="#,##0.0000">
                  <c:v>0.14359871533047894</c:v>
                </c:pt>
                <c:pt idx="131">
                  <c:v>0.14380932967488705</c:v>
                </c:pt>
                <c:pt idx="132">
                  <c:v>0.14420524135458576</c:v>
                </c:pt>
                <c:pt idx="133">
                  <c:v>0.1446019341420498</c:v>
                </c:pt>
                <c:pt idx="134">
                  <c:v>0.14500033437225102</c:v>
                </c:pt>
                <c:pt idx="135">
                  <c:v>0.14539952080394225</c:v>
                </c:pt>
                <c:pt idx="136">
                  <c:v>0.14579949480179527</c:v>
                </c:pt>
                <c:pt idx="137">
                  <c:v>0.1462462372135368</c:v>
                </c:pt>
                <c:pt idx="138">
                  <c:v>0.14669388822467072</c:v>
                </c:pt>
                <c:pt idx="139">
                  <c:v>0.14714244943524626</c:v>
                </c:pt>
                <c:pt idx="140">
                  <c:v>0.14759088752638513</c:v>
                </c:pt>
                <c:pt idx="141">
                  <c:v>0.14804023636260966</c:v>
                </c:pt>
                <c:pt idx="142">
                  <c:v>0.14849049754667099</c:v>
                </c:pt>
                <c:pt idx="143">
                  <c:v>0.14896315817197667</c:v>
                </c:pt>
                <c:pt idx="144">
                  <c:v>0.14924485161768414</c:v>
                </c:pt>
                <c:pt idx="145">
                  <c:v>0.14952654506339155</c:v>
                </c:pt>
                <c:pt idx="146">
                  <c:v>0.14978561847639713</c:v>
                </c:pt>
                <c:pt idx="147">
                  <c:v>0.15004469188940153</c:v>
                </c:pt>
                <c:pt idx="148">
                  <c:v>0.15030376530240594</c:v>
                </c:pt>
                <c:pt idx="149">
                  <c:v>0.15056254020858098</c:v>
                </c:pt>
                <c:pt idx="150">
                  <c:v>0.15082131511475605</c:v>
                </c:pt>
                <c:pt idx="151">
                  <c:v>0.1510800900209299</c:v>
                </c:pt>
                <c:pt idx="152">
                  <c:v>0.15133857784229557</c:v>
                </c:pt>
                <c:pt idx="153">
                  <c:v>0.15159706566366007</c:v>
                </c:pt>
                <c:pt idx="154">
                  <c:v>0.15185555348502458</c:v>
                </c:pt>
                <c:pt idx="155">
                  <c:v>0.15210861482385959</c:v>
                </c:pt>
                <c:pt idx="156">
                  <c:v>0.15236167616269458</c:v>
                </c:pt>
                <c:pt idx="157">
                  <c:v>0.1526147375015296</c:v>
                </c:pt>
                <c:pt idx="158">
                  <c:v>0.15286165583915604</c:v>
                </c:pt>
                <c:pt idx="159">
                  <c:v>0.1531085741767825</c:v>
                </c:pt>
                <c:pt idx="160">
                  <c:v>0.15335549251440778</c:v>
                </c:pt>
                <c:pt idx="161">
                  <c:v>0.15359991232770434</c:v>
                </c:pt>
                <c:pt idx="162">
                  <c:v>0.15384433214099971</c:v>
                </c:pt>
                <c:pt idx="163">
                  <c:v>0.15408875195429508</c:v>
                </c:pt>
                <c:pt idx="164">
                  <c:v>0.15433602164690552</c:v>
                </c:pt>
                <c:pt idx="165">
                  <c:v>0.15458329133951595</c:v>
                </c:pt>
                <c:pt idx="166">
                  <c:v>0.1548305610321252</c:v>
                </c:pt>
                <c:pt idx="167">
                  <c:v>0.15509503569692915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40160"/>
        <c:axId val="110941696"/>
      </c:lineChart>
      <c:catAx>
        <c:axId val="11094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941696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11094169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0940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Prices_Horizon!$G$1</c:f>
              <c:strCache>
                <c:ptCount val="1"/>
                <c:pt idx="0">
                  <c:v>Res_Real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Prices_Horizon!$G$14:$G$181</c:f>
              <c:numCache>
                <c:formatCode>0.0000</c:formatCode>
                <c:ptCount val="168"/>
                <c:pt idx="0">
                  <c:v>8.6582726260952994E-2</c:v>
                </c:pt>
                <c:pt idx="1">
                  <c:v>8.6809732126055014E-2</c:v>
                </c:pt>
                <c:pt idx="2">
                  <c:v>8.6268070824968082E-2</c:v>
                </c:pt>
                <c:pt idx="3">
                  <c:v>8.8613377587073452E-2</c:v>
                </c:pt>
                <c:pt idx="4">
                  <c:v>8.9248745123379145E-2</c:v>
                </c:pt>
                <c:pt idx="5">
                  <c:v>8.8040549772820886E-2</c:v>
                </c:pt>
                <c:pt idx="6">
                  <c:v>8.4435053475681518E-2</c:v>
                </c:pt>
                <c:pt idx="7">
                  <c:v>8.239075299499321E-2</c:v>
                </c:pt>
                <c:pt idx="8">
                  <c:v>8.3236094993899043E-2</c:v>
                </c:pt>
                <c:pt idx="9">
                  <c:v>8.6349494466193291E-2</c:v>
                </c:pt>
                <c:pt idx="10">
                  <c:v>8.7001782198887379E-2</c:v>
                </c:pt>
                <c:pt idx="11">
                  <c:v>8.7798758317705575E-2</c:v>
                </c:pt>
                <c:pt idx="12">
                  <c:v>8.5309177650972276E-2</c:v>
                </c:pt>
                <c:pt idx="13">
                  <c:v>8.5804860632007013E-2</c:v>
                </c:pt>
                <c:pt idx="14">
                  <c:v>8.4903857382744558E-2</c:v>
                </c:pt>
                <c:pt idx="15">
                  <c:v>0.10299490902125266</c:v>
                </c:pt>
                <c:pt idx="16">
                  <c:v>0.10329029587539544</c:v>
                </c:pt>
                <c:pt idx="17">
                  <c:v>0.10210392531511189</c:v>
                </c:pt>
                <c:pt idx="18">
                  <c:v>9.8125513009126059E-2</c:v>
                </c:pt>
                <c:pt idx="19">
                  <c:v>9.5947637280850553E-2</c:v>
                </c:pt>
                <c:pt idx="20">
                  <c:v>9.6871824757238365E-2</c:v>
                </c:pt>
                <c:pt idx="21">
                  <c:v>0.10043292897895385</c:v>
                </c:pt>
                <c:pt idx="22">
                  <c:v>0.10112897304186182</c:v>
                </c:pt>
                <c:pt idx="23">
                  <c:v>0.10205886536496037</c:v>
                </c:pt>
                <c:pt idx="24">
                  <c:v>9.9168325580328939E-2</c:v>
                </c:pt>
                <c:pt idx="25">
                  <c:v>9.9747938241349615E-2</c:v>
                </c:pt>
                <c:pt idx="26">
                  <c:v>9.8737620486420707E-2</c:v>
                </c:pt>
                <c:pt idx="27">
                  <c:v>0.10534396968838448</c:v>
                </c:pt>
                <c:pt idx="28">
                  <c:v>0.10568534122702056</c:v>
                </c:pt>
                <c:pt idx="29">
                  <c:v>0.10423368252767495</c:v>
                </c:pt>
                <c:pt idx="30">
                  <c:v>9.9945049987708187E-2</c:v>
                </c:pt>
                <c:pt idx="31">
                  <c:v>9.7505837569749745E-2</c:v>
                </c:pt>
                <c:pt idx="32">
                  <c:v>9.8560351309324001E-2</c:v>
                </c:pt>
                <c:pt idx="33">
                  <c:v>0.10230303458198378</c:v>
                </c:pt>
                <c:pt idx="34">
                  <c:v>0.103132324967671</c:v>
                </c:pt>
                <c:pt idx="35">
                  <c:v>0.10403087541448307</c:v>
                </c:pt>
                <c:pt idx="36">
                  <c:v>0.10103633909077071</c:v>
                </c:pt>
                <c:pt idx="37">
                  <c:v>0.10157865235519009</c:v>
                </c:pt>
                <c:pt idx="38">
                  <c:v>0.10051505894795036</c:v>
                </c:pt>
                <c:pt idx="39">
                  <c:v>0.10280892554645478</c:v>
                </c:pt>
                <c:pt idx="40">
                  <c:v>0.12297217862384825</c:v>
                </c:pt>
                <c:pt idx="41">
                  <c:v>0.1221314440019042</c:v>
                </c:pt>
                <c:pt idx="42">
                  <c:v>0.11618439782723376</c:v>
                </c:pt>
                <c:pt idx="43">
                  <c:v>0.11442060784023088</c:v>
                </c:pt>
                <c:pt idx="44">
                  <c:v>0.1162902649735633</c:v>
                </c:pt>
                <c:pt idx="45">
                  <c:v>0.11805625474713903</c:v>
                </c:pt>
                <c:pt idx="46">
                  <c:v>0.11863956966397857</c:v>
                </c:pt>
                <c:pt idx="47">
                  <c:v>0.12000471996837903</c:v>
                </c:pt>
                <c:pt idx="48">
                  <c:v>0.11306131535368971</c:v>
                </c:pt>
                <c:pt idx="49">
                  <c:v>0.11330049299460364</c:v>
                </c:pt>
                <c:pt idx="50">
                  <c:v>0.11259504085720652</c:v>
                </c:pt>
                <c:pt idx="51">
                  <c:v>0.11874961976720509</c:v>
                </c:pt>
                <c:pt idx="52">
                  <c:v>0.11364397755466966</c:v>
                </c:pt>
                <c:pt idx="53">
                  <c:v>0.10943893718287573</c:v>
                </c:pt>
                <c:pt idx="54">
                  <c:v>0.10980634479659827</c:v>
                </c:pt>
                <c:pt idx="55">
                  <c:v>0.10790205848993488</c:v>
                </c:pt>
                <c:pt idx="56">
                  <c:v>0.11446351405828305</c:v>
                </c:pt>
                <c:pt idx="57">
                  <c:v>0.11050930089718725</c:v>
                </c:pt>
                <c:pt idx="58">
                  <c:v>0.1113710018789776</c:v>
                </c:pt>
                <c:pt idx="59">
                  <c:v>0.10748232797947536</c:v>
                </c:pt>
                <c:pt idx="60">
                  <c:v>0.10486671274758418</c:v>
                </c:pt>
                <c:pt idx="61">
                  <c:v>0.10724526901032487</c:v>
                </c:pt>
                <c:pt idx="62">
                  <c:v>0.10550628698093467</c:v>
                </c:pt>
                <c:pt idx="63">
                  <c:v>0.1096930648104328</c:v>
                </c:pt>
                <c:pt idx="64">
                  <c:v>0.10182158041809303</c:v>
                </c:pt>
                <c:pt idx="65">
                  <c:v>9.6574890874496291E-2</c:v>
                </c:pt>
                <c:pt idx="66">
                  <c:v>9.4980900381095495E-2</c:v>
                </c:pt>
                <c:pt idx="67">
                  <c:v>9.5701419822383477E-2</c:v>
                </c:pt>
                <c:pt idx="68">
                  <c:v>9.6850385380751358E-2</c:v>
                </c:pt>
                <c:pt idx="69">
                  <c:v>9.6735552354050292E-2</c:v>
                </c:pt>
                <c:pt idx="70">
                  <c:v>0.10620980995188113</c:v>
                </c:pt>
                <c:pt idx="71">
                  <c:v>0.10249982463236491</c:v>
                </c:pt>
                <c:pt idx="72">
                  <c:v>0.10248389777718421</c:v>
                </c:pt>
                <c:pt idx="73">
                  <c:v>0.1061512676042863</c:v>
                </c:pt>
                <c:pt idx="74">
                  <c:v>0.10283440675293144</c:v>
                </c:pt>
                <c:pt idx="75">
                  <c:v>0.10864601594286168</c:v>
                </c:pt>
                <c:pt idx="76">
                  <c:v>0.11310531245111702</c:v>
                </c:pt>
                <c:pt idx="77">
                  <c:v>0.10840700016623005</c:v>
                </c:pt>
                <c:pt idx="78">
                  <c:v>0.10875703922029753</c:v>
                </c:pt>
                <c:pt idx="79">
                  <c:v>0.1074112802108254</c:v>
                </c:pt>
                <c:pt idx="80">
                  <c:v>0.10860887107050479</c:v>
                </c:pt>
                <c:pt idx="81">
                  <c:v>0.10829620765036536</c:v>
                </c:pt>
                <c:pt idx="82">
                  <c:v>0.1145819805697416</c:v>
                </c:pt>
                <c:pt idx="83">
                  <c:v>0.1090139916117879</c:v>
                </c:pt>
                <c:pt idx="84">
                  <c:v>0.10924894001566521</c:v>
                </c:pt>
                <c:pt idx="85">
                  <c:v>0.11063031006647853</c:v>
                </c:pt>
                <c:pt idx="86">
                  <c:v>0.1101422774305007</c:v>
                </c:pt>
                <c:pt idx="87">
                  <c:v>0.11340827231381428</c:v>
                </c:pt>
                <c:pt idx="88">
                  <c:v>0.12029856099898753</c:v>
                </c:pt>
                <c:pt idx="89">
                  <c:v>0.11379490159889387</c:v>
                </c:pt>
                <c:pt idx="90">
                  <c:v>0.11985909921018986</c:v>
                </c:pt>
                <c:pt idx="91">
                  <c:v>0.12037337474657439</c:v>
                </c:pt>
                <c:pt idx="92">
                  <c:v>0.1256359971696219</c:v>
                </c:pt>
                <c:pt idx="93">
                  <c:v>0.12631940314720774</c:v>
                </c:pt>
                <c:pt idx="94">
                  <c:v>0.1197975105191741</c:v>
                </c:pt>
                <c:pt idx="95">
                  <c:v>0.11933569577016717</c:v>
                </c:pt>
                <c:pt idx="96">
                  <c:v>0.10759014953820341</c:v>
                </c:pt>
                <c:pt idx="97">
                  <c:v>0.10848207851164091</c:v>
                </c:pt>
                <c:pt idx="98">
                  <c:v>0.11092999997090892</c:v>
                </c:pt>
                <c:pt idx="99">
                  <c:v>0.11089696359376505</c:v>
                </c:pt>
                <c:pt idx="100">
                  <c:v>0.12482672888758749</c:v>
                </c:pt>
                <c:pt idx="101">
                  <c:v>0.11914632902735246</c:v>
                </c:pt>
                <c:pt idx="102">
                  <c:v>0.11557385893499222</c:v>
                </c:pt>
                <c:pt idx="103">
                  <c:v>0.11651104604682443</c:v>
                </c:pt>
                <c:pt idx="104">
                  <c:v>0.11951446764825242</c:v>
                </c:pt>
                <c:pt idx="105">
                  <c:v>0.11965737576331893</c:v>
                </c:pt>
                <c:pt idx="106">
                  <c:v>0.12604542196743349</c:v>
                </c:pt>
                <c:pt idx="107">
                  <c:v>0.12069166896831419</c:v>
                </c:pt>
                <c:pt idx="108">
                  <c:v>0.11644372196044143</c:v>
                </c:pt>
                <c:pt idx="109">
                  <c:v>0.1226106254135011</c:v>
                </c:pt>
                <c:pt idx="110">
                  <c:v>0.12070701427867715</c:v>
                </c:pt>
                <c:pt idx="111">
                  <c:v>0.12628890535226264</c:v>
                </c:pt>
                <c:pt idx="112">
                  <c:v>0.12358687835819647</c:v>
                </c:pt>
                <c:pt idx="113">
                  <c:v>0.11916055732391218</c:v>
                </c:pt>
                <c:pt idx="114">
                  <c:v>0.11774548936656525</c:v>
                </c:pt>
                <c:pt idx="115">
                  <c:v>0.11795794509698379</c:v>
                </c:pt>
                <c:pt idx="116">
                  <c:v>0.12361283882671814</c:v>
                </c:pt>
                <c:pt idx="117">
                  <c:v>0.11944180144485277</c:v>
                </c:pt>
                <c:pt idx="118">
                  <c:v>0.1228235017799111</c:v>
                </c:pt>
                <c:pt idx="119">
                  <c:v>0.11902858659633531</c:v>
                </c:pt>
                <c:pt idx="120">
                  <c:v>0.11812561341372289</c:v>
                </c:pt>
                <c:pt idx="121">
                  <c:v>0.12415591640834729</c:v>
                </c:pt>
                <c:pt idx="122">
                  <c:v>0.11837111052549548</c:v>
                </c:pt>
                <c:pt idx="123">
                  <c:v>0.12365026087011474</c:v>
                </c:pt>
                <c:pt idx="124">
                  <c:v>0.1270703768031067</c:v>
                </c:pt>
                <c:pt idx="125">
                  <c:v>0.1245546247035316</c:v>
                </c:pt>
                <c:pt idx="126">
                  <c:v>0.1198118292815061</c:v>
                </c:pt>
                <c:pt idx="127">
                  <c:v>0.11979872062132597</c:v>
                </c:pt>
                <c:pt idx="128">
                  <c:v>0.12572201353000101</c:v>
                </c:pt>
                <c:pt idx="129">
                  <c:v>0.12368818673872174</c:v>
                </c:pt>
                <c:pt idx="130">
                  <c:v>0.12482332957175923</c:v>
                </c:pt>
                <c:pt idx="131">
                  <c:v>0.12482332957175925</c:v>
                </c:pt>
                <c:pt idx="132">
                  <c:v>0.12498392837291314</c:v>
                </c:pt>
                <c:pt idx="133">
                  <c:v>0.12514473414580679</c:v>
                </c:pt>
                <c:pt idx="134">
                  <c:v>0.12530574612816447</c:v>
                </c:pt>
                <c:pt idx="135">
                  <c:v>0.12546696561530807</c:v>
                </c:pt>
                <c:pt idx="136">
                  <c:v>0.12562839287409314</c:v>
                </c:pt>
                <c:pt idx="137">
                  <c:v>0.12578997728859242</c:v>
                </c:pt>
                <c:pt idx="138">
                  <c:v>0.12595177004276084</c:v>
                </c:pt>
                <c:pt idx="139">
                  <c:v>0.12611377140407654</c:v>
                </c:pt>
                <c:pt idx="140">
                  <c:v>0.12627598277926372</c:v>
                </c:pt>
                <c:pt idx="141">
                  <c:v>0.12643840329652967</c:v>
                </c:pt>
                <c:pt idx="142">
                  <c:v>0.12660103322441263</c:v>
                </c:pt>
                <c:pt idx="143">
                  <c:v>0.12676384931465765</c:v>
                </c:pt>
                <c:pt idx="144">
                  <c:v>0.12676384931465765</c:v>
                </c:pt>
                <c:pt idx="145">
                  <c:v>0.12676384931465765</c:v>
                </c:pt>
                <c:pt idx="146">
                  <c:v>0.12676384931465765</c:v>
                </c:pt>
                <c:pt idx="147">
                  <c:v>0.12676384931465765</c:v>
                </c:pt>
                <c:pt idx="148">
                  <c:v>0.12676384931465765</c:v>
                </c:pt>
                <c:pt idx="149">
                  <c:v>0.12676384931465765</c:v>
                </c:pt>
                <c:pt idx="150">
                  <c:v>0.12676384931465765</c:v>
                </c:pt>
                <c:pt idx="151">
                  <c:v>0.12676384931465762</c:v>
                </c:pt>
                <c:pt idx="152">
                  <c:v>0.12676384931465765</c:v>
                </c:pt>
                <c:pt idx="153">
                  <c:v>0.12676384931465765</c:v>
                </c:pt>
                <c:pt idx="154">
                  <c:v>0.12676384931465765</c:v>
                </c:pt>
                <c:pt idx="155">
                  <c:v>0.12676384931465765</c:v>
                </c:pt>
                <c:pt idx="156">
                  <c:v>0.12676384931465765</c:v>
                </c:pt>
                <c:pt idx="157">
                  <c:v>0.12676384931465765</c:v>
                </c:pt>
                <c:pt idx="158">
                  <c:v>0.12676384931465765</c:v>
                </c:pt>
                <c:pt idx="159">
                  <c:v>0.12676384931465765</c:v>
                </c:pt>
                <c:pt idx="160">
                  <c:v>0.12676384931465765</c:v>
                </c:pt>
                <c:pt idx="161">
                  <c:v>0.12676384931465765</c:v>
                </c:pt>
                <c:pt idx="162">
                  <c:v>0.12676384931465765</c:v>
                </c:pt>
                <c:pt idx="163">
                  <c:v>0.12676384931465767</c:v>
                </c:pt>
                <c:pt idx="164">
                  <c:v>0.12676384931465767</c:v>
                </c:pt>
                <c:pt idx="165">
                  <c:v>0.12676384931465767</c:v>
                </c:pt>
                <c:pt idx="166">
                  <c:v>0.12676384931465767</c:v>
                </c:pt>
                <c:pt idx="167">
                  <c:v>0.12676384931465767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Prices_Horizon!$H$1</c:f>
              <c:strCache>
                <c:ptCount val="1"/>
                <c:pt idx="0">
                  <c:v>SmlGS_Real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Prices_Horizon!$H$14:$H$181</c:f>
              <c:numCache>
                <c:formatCode>0.0000</c:formatCode>
                <c:ptCount val="168"/>
                <c:pt idx="0">
                  <c:v>7.3037853076234768E-2</c:v>
                </c:pt>
                <c:pt idx="1">
                  <c:v>7.3514678517556151E-2</c:v>
                </c:pt>
                <c:pt idx="2">
                  <c:v>7.2294777315102698E-2</c:v>
                </c:pt>
                <c:pt idx="3">
                  <c:v>7.4958163260188934E-2</c:v>
                </c:pt>
                <c:pt idx="4">
                  <c:v>7.3855741106314252E-2</c:v>
                </c:pt>
                <c:pt idx="5">
                  <c:v>7.2735428206181715E-2</c:v>
                </c:pt>
                <c:pt idx="6">
                  <c:v>7.2139407020792551E-2</c:v>
                </c:pt>
                <c:pt idx="7">
                  <c:v>7.1778891348859578E-2</c:v>
                </c:pt>
                <c:pt idx="8">
                  <c:v>7.2195920700364374E-2</c:v>
                </c:pt>
                <c:pt idx="9">
                  <c:v>7.282755552788156E-2</c:v>
                </c:pt>
                <c:pt idx="10">
                  <c:v>7.3169691100802445E-2</c:v>
                </c:pt>
                <c:pt idx="11">
                  <c:v>7.2222884975617269E-2</c:v>
                </c:pt>
                <c:pt idx="12">
                  <c:v>7.1963536520518234E-2</c:v>
                </c:pt>
                <c:pt idx="13">
                  <c:v>7.2663704749671168E-2</c:v>
                </c:pt>
                <c:pt idx="14">
                  <c:v>7.1151532704754064E-2</c:v>
                </c:pt>
                <c:pt idx="15">
                  <c:v>8.7123518091805255E-2</c:v>
                </c:pt>
                <c:pt idx="16">
                  <c:v>8.5475502657453753E-2</c:v>
                </c:pt>
                <c:pt idx="17">
                  <c:v>8.4354002201146278E-2</c:v>
                </c:pt>
                <c:pt idx="18">
                  <c:v>8.3836227143838885E-2</c:v>
                </c:pt>
                <c:pt idx="19">
                  <c:v>8.358966001901301E-2</c:v>
                </c:pt>
                <c:pt idx="20">
                  <c:v>8.4023050081647829E-2</c:v>
                </c:pt>
                <c:pt idx="21">
                  <c:v>8.470558811327103E-2</c:v>
                </c:pt>
                <c:pt idx="22">
                  <c:v>8.5050852198623558E-2</c:v>
                </c:pt>
                <c:pt idx="23">
                  <c:v>8.3953188350604516E-2</c:v>
                </c:pt>
                <c:pt idx="24">
                  <c:v>8.3654579918428146E-2</c:v>
                </c:pt>
                <c:pt idx="25">
                  <c:v>8.4471377033554507E-2</c:v>
                </c:pt>
                <c:pt idx="26">
                  <c:v>8.2744568383496697E-2</c:v>
                </c:pt>
                <c:pt idx="27">
                  <c:v>8.9110591350827953E-2</c:v>
                </c:pt>
                <c:pt idx="28">
                  <c:v>8.7457467212618906E-2</c:v>
                </c:pt>
                <c:pt idx="29">
                  <c:v>8.6113518733365854E-2</c:v>
                </c:pt>
                <c:pt idx="30">
                  <c:v>8.5390798536692014E-2</c:v>
                </c:pt>
                <c:pt idx="31">
                  <c:v>8.4947165384250442E-2</c:v>
                </c:pt>
                <c:pt idx="32">
                  <c:v>8.5487615773536293E-2</c:v>
                </c:pt>
                <c:pt idx="33">
                  <c:v>8.6282843666295586E-2</c:v>
                </c:pt>
                <c:pt idx="34">
                  <c:v>8.6735698622143476E-2</c:v>
                </c:pt>
                <c:pt idx="35">
                  <c:v>8.5575355425702174E-2</c:v>
                </c:pt>
                <c:pt idx="36">
                  <c:v>8.5230364167919917E-2</c:v>
                </c:pt>
                <c:pt idx="37">
                  <c:v>8.6021714262347088E-2</c:v>
                </c:pt>
                <c:pt idx="38">
                  <c:v>8.4234105781734125E-2</c:v>
                </c:pt>
                <c:pt idx="39">
                  <c:v>8.6966194445565734E-2</c:v>
                </c:pt>
                <c:pt idx="40">
                  <c:v>0.1043095454436945</c:v>
                </c:pt>
                <c:pt idx="41">
                  <c:v>0.10455992572023513</c:v>
                </c:pt>
                <c:pt idx="42">
                  <c:v>0.10365467857741192</c:v>
                </c:pt>
                <c:pt idx="43">
                  <c:v>0.1032501616441102</c:v>
                </c:pt>
                <c:pt idx="44">
                  <c:v>0.10397302796315971</c:v>
                </c:pt>
                <c:pt idx="45">
                  <c:v>0.10515394566665456</c:v>
                </c:pt>
                <c:pt idx="46">
                  <c:v>0.10097151374546288</c:v>
                </c:pt>
                <c:pt idx="47">
                  <c:v>0.10158482290774677</c:v>
                </c:pt>
                <c:pt idx="48">
                  <c:v>0.10005684427133926</c:v>
                </c:pt>
                <c:pt idx="49">
                  <c:v>9.9939146696413073E-2</c:v>
                </c:pt>
                <c:pt idx="50">
                  <c:v>9.956970806737396E-2</c:v>
                </c:pt>
                <c:pt idx="51">
                  <c:v>9.9823434227159225E-2</c:v>
                </c:pt>
                <c:pt idx="52">
                  <c:v>9.7529030550539131E-2</c:v>
                </c:pt>
                <c:pt idx="53">
                  <c:v>9.6423181240823552E-2</c:v>
                </c:pt>
                <c:pt idx="54">
                  <c:v>9.6211354305065833E-2</c:v>
                </c:pt>
                <c:pt idx="55">
                  <c:v>9.7107425097886987E-2</c:v>
                </c:pt>
                <c:pt idx="56">
                  <c:v>9.7426709884357934E-2</c:v>
                </c:pt>
                <c:pt idx="57">
                  <c:v>9.8704010175321821E-2</c:v>
                </c:pt>
                <c:pt idx="58">
                  <c:v>9.4099252467920932E-2</c:v>
                </c:pt>
                <c:pt idx="59">
                  <c:v>9.3421214132168834E-2</c:v>
                </c:pt>
                <c:pt idx="60">
                  <c:v>9.3214573888340438E-2</c:v>
                </c:pt>
                <c:pt idx="61">
                  <c:v>9.293793019010306E-2</c:v>
                </c:pt>
                <c:pt idx="62">
                  <c:v>9.2189363675707584E-2</c:v>
                </c:pt>
                <c:pt idx="63">
                  <c:v>9.2882527189183481E-2</c:v>
                </c:pt>
                <c:pt idx="64">
                  <c:v>9.3641190496127985E-2</c:v>
                </c:pt>
                <c:pt idx="65">
                  <c:v>9.2147208382007698E-2</c:v>
                </c:pt>
                <c:pt idx="66">
                  <c:v>9.096324067411643E-2</c:v>
                </c:pt>
                <c:pt idx="67">
                  <c:v>9.130468937004875E-2</c:v>
                </c:pt>
                <c:pt idx="68">
                  <c:v>9.2433058289502157E-2</c:v>
                </c:pt>
                <c:pt idx="69">
                  <c:v>9.4671412504664904E-2</c:v>
                </c:pt>
                <c:pt idx="70">
                  <c:v>9.8754830633628027E-2</c:v>
                </c:pt>
                <c:pt idx="71">
                  <c:v>9.8189306048315841E-2</c:v>
                </c:pt>
                <c:pt idx="72">
                  <c:v>9.8291927147182032E-2</c:v>
                </c:pt>
                <c:pt idx="73">
                  <c:v>9.9694232158085358E-2</c:v>
                </c:pt>
                <c:pt idx="74">
                  <c:v>9.9463955735841755E-2</c:v>
                </c:pt>
                <c:pt idx="75">
                  <c:v>9.9177706480519698E-2</c:v>
                </c:pt>
                <c:pt idx="76">
                  <c:v>9.9300423623193704E-2</c:v>
                </c:pt>
                <c:pt idx="77">
                  <c:v>9.9011253700015067E-2</c:v>
                </c:pt>
                <c:pt idx="78">
                  <c:v>9.8354986679358936E-2</c:v>
                </c:pt>
                <c:pt idx="79">
                  <c:v>9.8480214534833174E-2</c:v>
                </c:pt>
                <c:pt idx="80">
                  <c:v>9.951312377450959E-2</c:v>
                </c:pt>
                <c:pt idx="81">
                  <c:v>0.10025494642631162</c:v>
                </c:pt>
                <c:pt idx="82">
                  <c:v>0.10053925766905215</c:v>
                </c:pt>
                <c:pt idx="83">
                  <c:v>9.967202832385666E-2</c:v>
                </c:pt>
                <c:pt idx="84">
                  <c:v>9.9400464354326909E-2</c:v>
                </c:pt>
                <c:pt idx="85">
                  <c:v>0.10023118042494021</c:v>
                </c:pt>
                <c:pt idx="86">
                  <c:v>9.9662045891264386E-2</c:v>
                </c:pt>
                <c:pt idx="87">
                  <c:v>9.9482252662860954E-2</c:v>
                </c:pt>
                <c:pt idx="88">
                  <c:v>0.10548454527615476</c:v>
                </c:pt>
                <c:pt idx="89">
                  <c:v>0.10435786126137912</c:v>
                </c:pt>
                <c:pt idx="90">
                  <c:v>0.11096717522961733</c:v>
                </c:pt>
                <c:pt idx="91">
                  <c:v>0.11104934392357181</c:v>
                </c:pt>
                <c:pt idx="92">
                  <c:v>0.11328598000104201</c:v>
                </c:pt>
                <c:pt idx="93">
                  <c:v>0.11301109749461644</c:v>
                </c:pt>
                <c:pt idx="94">
                  <c:v>0.11037741141008962</c:v>
                </c:pt>
                <c:pt idx="95">
                  <c:v>0.10931576693177239</c:v>
                </c:pt>
                <c:pt idx="96">
                  <c:v>9.8188331210595753E-2</c:v>
                </c:pt>
                <c:pt idx="97">
                  <c:v>9.8964178392446409E-2</c:v>
                </c:pt>
                <c:pt idx="98">
                  <c:v>9.8045543567388926E-2</c:v>
                </c:pt>
                <c:pt idx="99">
                  <c:v>9.8788582644907683E-2</c:v>
                </c:pt>
                <c:pt idx="100">
                  <c:v>0.10858345224019104</c:v>
                </c:pt>
                <c:pt idx="101">
                  <c:v>0.10820868651113671</c:v>
                </c:pt>
                <c:pt idx="102">
                  <c:v>0.10615916280495129</c:v>
                </c:pt>
                <c:pt idx="103">
                  <c:v>0.10758200613916895</c:v>
                </c:pt>
                <c:pt idx="104">
                  <c:v>0.10980495118941772</c:v>
                </c:pt>
                <c:pt idx="105">
                  <c:v>0.10977773989876705</c:v>
                </c:pt>
                <c:pt idx="106">
                  <c:v>0.11161748075818402</c:v>
                </c:pt>
                <c:pt idx="107">
                  <c:v>0.11062007223727184</c:v>
                </c:pt>
                <c:pt idx="108">
                  <c:v>0.10757642485824599</c:v>
                </c:pt>
                <c:pt idx="109">
                  <c:v>0.10763492721195032</c:v>
                </c:pt>
                <c:pt idx="110">
                  <c:v>0.10779299415542837</c:v>
                </c:pt>
                <c:pt idx="111">
                  <c:v>0.10898681652876636</c:v>
                </c:pt>
                <c:pt idx="112">
                  <c:v>0.11549043420314863</c:v>
                </c:pt>
                <c:pt idx="113">
                  <c:v>0.11429094990641539</c:v>
                </c:pt>
                <c:pt idx="114">
                  <c:v>0.1126514460054773</c:v>
                </c:pt>
                <c:pt idx="115">
                  <c:v>0.11536412327402468</c:v>
                </c:pt>
                <c:pt idx="116">
                  <c:v>0.11607334955803111</c:v>
                </c:pt>
                <c:pt idx="117">
                  <c:v>0.11772842287452712</c:v>
                </c:pt>
                <c:pt idx="118">
                  <c:v>0.11478555517760497</c:v>
                </c:pt>
                <c:pt idx="119">
                  <c:v>0.11420429543389431</c:v>
                </c:pt>
                <c:pt idx="120">
                  <c:v>0.11373050587180521</c:v>
                </c:pt>
                <c:pt idx="121">
                  <c:v>0.11508015946512709</c:v>
                </c:pt>
                <c:pt idx="122">
                  <c:v>0.11428091554002477</c:v>
                </c:pt>
                <c:pt idx="123">
                  <c:v>0.11397883101161373</c:v>
                </c:pt>
                <c:pt idx="124">
                  <c:v>0.11417408686942554</c:v>
                </c:pt>
                <c:pt idx="125">
                  <c:v>0.11310346860158883</c:v>
                </c:pt>
                <c:pt idx="126">
                  <c:v>0.11235768399109534</c:v>
                </c:pt>
                <c:pt idx="127">
                  <c:v>0.11242842395807986</c:v>
                </c:pt>
                <c:pt idx="128">
                  <c:v>0.11357071175590226</c:v>
                </c:pt>
                <c:pt idx="129">
                  <c:v>0.1142046646688035</c:v>
                </c:pt>
                <c:pt idx="130">
                  <c:v>0.11759353113593879</c:v>
                </c:pt>
                <c:pt idx="131">
                  <c:v>0.1175935311359388</c:v>
                </c:pt>
                <c:pt idx="132">
                  <c:v>0.11774482801440436</c:v>
                </c:pt>
                <c:pt idx="133">
                  <c:v>0.11789631987675479</c:v>
                </c:pt>
                <c:pt idx="134">
                  <c:v>0.11804800600486562</c:v>
                </c:pt>
                <c:pt idx="135">
                  <c:v>0.11819988761903326</c:v>
                </c:pt>
                <c:pt idx="136">
                  <c:v>0.11835196497065702</c:v>
                </c:pt>
                <c:pt idx="137">
                  <c:v>0.11850419037549677</c:v>
                </c:pt>
                <c:pt idx="138">
                  <c:v>0.11865661205291994</c:v>
                </c:pt>
                <c:pt idx="139">
                  <c:v>0.11880923025491233</c:v>
                </c:pt>
                <c:pt idx="140">
                  <c:v>0.11896204630672026</c:v>
                </c:pt>
                <c:pt idx="141">
                  <c:v>0.11911505938704553</c:v>
                </c:pt>
                <c:pt idx="142">
                  <c:v>0.11926826974887252</c:v>
                </c:pt>
                <c:pt idx="143">
                  <c:v>0.11942165549049108</c:v>
                </c:pt>
                <c:pt idx="144">
                  <c:v>0.11942165549049107</c:v>
                </c:pt>
                <c:pt idx="145">
                  <c:v>0.11942165549049105</c:v>
                </c:pt>
                <c:pt idx="146">
                  <c:v>0.11942165549049104</c:v>
                </c:pt>
                <c:pt idx="147">
                  <c:v>0.11942165549049104</c:v>
                </c:pt>
                <c:pt idx="148">
                  <c:v>0.11942165549049104</c:v>
                </c:pt>
                <c:pt idx="149">
                  <c:v>0.11942165549049105</c:v>
                </c:pt>
                <c:pt idx="150">
                  <c:v>0.11942165549049105</c:v>
                </c:pt>
                <c:pt idx="151">
                  <c:v>0.11942165549049104</c:v>
                </c:pt>
                <c:pt idx="152">
                  <c:v>0.11942165549049104</c:v>
                </c:pt>
                <c:pt idx="153">
                  <c:v>0.11942165549049105</c:v>
                </c:pt>
                <c:pt idx="154">
                  <c:v>0.11942165549049105</c:v>
                </c:pt>
                <c:pt idx="155">
                  <c:v>0.11942165549049107</c:v>
                </c:pt>
                <c:pt idx="156">
                  <c:v>0.11942165549049107</c:v>
                </c:pt>
                <c:pt idx="157">
                  <c:v>0.11942165549049107</c:v>
                </c:pt>
                <c:pt idx="158">
                  <c:v>0.11942165549049107</c:v>
                </c:pt>
                <c:pt idx="159">
                  <c:v>0.11942165549049105</c:v>
                </c:pt>
                <c:pt idx="160">
                  <c:v>0.11942165549049105</c:v>
                </c:pt>
                <c:pt idx="161">
                  <c:v>0.11942165549049105</c:v>
                </c:pt>
                <c:pt idx="162">
                  <c:v>0.11942165549049105</c:v>
                </c:pt>
                <c:pt idx="163">
                  <c:v>0.11942165549049105</c:v>
                </c:pt>
                <c:pt idx="164">
                  <c:v>0.11942165549049105</c:v>
                </c:pt>
                <c:pt idx="165">
                  <c:v>0.11942165549049107</c:v>
                </c:pt>
                <c:pt idx="166">
                  <c:v>0.11942165549049108</c:v>
                </c:pt>
                <c:pt idx="167">
                  <c:v>0.11942165549049109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5072"/>
        <c:axId val="111156608"/>
      </c:lineChart>
      <c:catAx>
        <c:axId val="1111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156608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11115660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115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Prices_Horizon!$I$1</c:f>
              <c:strCache>
                <c:ptCount val="1"/>
                <c:pt idx="0">
                  <c:v>ResPrice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Prices_Horizon!$I$14:$I$181</c:f>
              <c:numCache>
                <c:formatCode>0.0000</c:formatCode>
                <c:ptCount val="168"/>
                <c:pt idx="0">
                  <c:v>8.8652081766818325E-2</c:v>
                </c:pt>
                <c:pt idx="1">
                  <c:v>8.8385485209811196E-2</c:v>
                </c:pt>
                <c:pt idx="2">
                  <c:v>8.80967067549948E-2</c:v>
                </c:pt>
                <c:pt idx="3">
                  <c:v>8.7845495407330998E-2</c:v>
                </c:pt>
                <c:pt idx="4">
                  <c:v>8.7623928884615496E-2</c:v>
                </c:pt>
                <c:pt idx="5">
                  <c:v>8.7437247272493301E-2</c:v>
                </c:pt>
                <c:pt idx="6">
                  <c:v>8.7266114358906174E-2</c:v>
                </c:pt>
                <c:pt idx="7">
                  <c:v>8.7114370317877707E-2</c:v>
                </c:pt>
                <c:pt idx="8">
                  <c:v>8.6978277233974513E-2</c:v>
                </c:pt>
                <c:pt idx="9">
                  <c:v>8.6836999793589539E-2</c:v>
                </c:pt>
                <c:pt idx="10">
                  <c:v>8.6686509971002176E-2</c:v>
                </c:pt>
                <c:pt idx="11">
                  <c:v>8.6530927433194807E-2</c:v>
                </c:pt>
                <c:pt idx="12">
                  <c:v>8.6397928178550798E-2</c:v>
                </c:pt>
                <c:pt idx="13">
                  <c:v>8.6291799127719074E-2</c:v>
                </c:pt>
                <c:pt idx="14">
                  <c:v>8.6208059836548404E-2</c:v>
                </c:pt>
                <c:pt idx="15">
                  <c:v>8.6094375383029775E-2</c:v>
                </c:pt>
                <c:pt idx="16">
                  <c:v>8.7292836335878046E-2</c:v>
                </c:pt>
                <c:pt idx="17">
                  <c:v>8.8462965565212728E-2</c:v>
                </c:pt>
                <c:pt idx="18">
                  <c:v>8.9634913527070315E-2</c:v>
                </c:pt>
                <c:pt idx="19">
                  <c:v>9.0775785154857347E-2</c:v>
                </c:pt>
                <c:pt idx="20">
                  <c:v>9.1905525512012143E-2</c:v>
                </c:pt>
                <c:pt idx="21">
                  <c:v>9.3041836325623753E-2</c:v>
                </c:pt>
                <c:pt idx="22">
                  <c:v>9.4215455868353795E-2</c:v>
                </c:pt>
                <c:pt idx="23">
                  <c:v>9.5392721771935016E-2</c:v>
                </c:pt>
                <c:pt idx="24">
                  <c:v>9.6581064025872895E-2</c:v>
                </c:pt>
                <c:pt idx="25">
                  <c:v>9.7735993019985964E-2</c:v>
                </c:pt>
                <c:pt idx="26">
                  <c:v>9.8897916154097834E-2</c:v>
                </c:pt>
                <c:pt idx="27">
                  <c:v>0.10005072974607084</c:v>
                </c:pt>
                <c:pt idx="28">
                  <c:v>0.10024648480166519</c:v>
                </c:pt>
                <c:pt idx="29">
                  <c:v>0.10044607191430059</c:v>
                </c:pt>
                <c:pt idx="30">
                  <c:v>0.1006235516820142</c:v>
                </c:pt>
                <c:pt idx="31">
                  <c:v>0.10077517976356269</c:v>
                </c:pt>
                <c:pt idx="32">
                  <c:v>0.10090502978763762</c:v>
                </c:pt>
                <c:pt idx="33">
                  <c:v>0.10104574033364477</c:v>
                </c:pt>
                <c:pt idx="34">
                  <c:v>0.1012015824672306</c:v>
                </c:pt>
                <c:pt idx="35">
                  <c:v>0.10136852846104803</c:v>
                </c:pt>
                <c:pt idx="36">
                  <c:v>0.10153286263184157</c:v>
                </c:pt>
                <c:pt idx="37">
                  <c:v>0.10168853042437838</c:v>
                </c:pt>
                <c:pt idx="38">
                  <c:v>0.10184108993386509</c:v>
                </c:pt>
                <c:pt idx="39">
                  <c:v>0.10198920980565924</c:v>
                </c:pt>
                <c:pt idx="40">
                  <c:v>0.10177795612716511</c:v>
                </c:pt>
                <c:pt idx="41">
                  <c:v>0.10321852591023407</c:v>
                </c:pt>
                <c:pt idx="42">
                  <c:v>0.1047100060330865</c:v>
                </c:pt>
                <c:pt idx="43">
                  <c:v>0.10606328501971364</c:v>
                </c:pt>
                <c:pt idx="44">
                  <c:v>0.1074728492089204</c:v>
                </c:pt>
                <c:pt idx="45">
                  <c:v>0.10895034201427367</c:v>
                </c:pt>
                <c:pt idx="46">
                  <c:v>0.11026311036136997</c:v>
                </c:pt>
                <c:pt idx="47">
                  <c:v>0.11155538075272893</c:v>
                </c:pt>
                <c:pt idx="48">
                  <c:v>0.11288653446555359</c:v>
                </c:pt>
                <c:pt idx="49">
                  <c:v>0.11388861582079685</c:v>
                </c:pt>
                <c:pt idx="50">
                  <c:v>0.11486543587408128</c:v>
                </c:pt>
                <c:pt idx="51">
                  <c:v>0.11587210103318596</c:v>
                </c:pt>
                <c:pt idx="52">
                  <c:v>0.11720049221824851</c:v>
                </c:pt>
                <c:pt idx="53">
                  <c:v>0.11642314212915028</c:v>
                </c:pt>
                <c:pt idx="54">
                  <c:v>0.11536543322756458</c:v>
                </c:pt>
                <c:pt idx="55">
                  <c:v>0.11483392880834493</c:v>
                </c:pt>
                <c:pt idx="56">
                  <c:v>0.11429071636248694</c:v>
                </c:pt>
                <c:pt idx="57">
                  <c:v>0.11413848711954692</c:v>
                </c:pt>
                <c:pt idx="58">
                  <c:v>0.11350957429871762</c:v>
                </c:pt>
                <c:pt idx="59">
                  <c:v>0.1129038603166342</c:v>
                </c:pt>
                <c:pt idx="60">
                  <c:v>0.11186032765089221</c:v>
                </c:pt>
                <c:pt idx="61">
                  <c:v>0.11117744410038344</c:v>
                </c:pt>
                <c:pt idx="62">
                  <c:v>0.11067284210169354</c:v>
                </c:pt>
                <c:pt idx="63">
                  <c:v>0.11008211261200423</c:v>
                </c:pt>
                <c:pt idx="64">
                  <c:v>0.10932739969893986</c:v>
                </c:pt>
                <c:pt idx="65">
                  <c:v>0.10834219993755849</c:v>
                </c:pt>
                <c:pt idx="66">
                  <c:v>0.10727019607852685</c:v>
                </c:pt>
                <c:pt idx="67">
                  <c:v>0.10603474237723497</c:v>
                </c:pt>
                <c:pt idx="68">
                  <c:v>0.10501802248827236</c:v>
                </c:pt>
                <c:pt idx="69">
                  <c:v>0.10355026176514472</c:v>
                </c:pt>
                <c:pt idx="70">
                  <c:v>0.10240244938654998</c:v>
                </c:pt>
                <c:pt idx="71">
                  <c:v>0.10197235005929191</c:v>
                </c:pt>
                <c:pt idx="72">
                  <c:v>0.10155714144703271</c:v>
                </c:pt>
                <c:pt idx="73">
                  <c:v>0.10135857353283272</c:v>
                </c:pt>
                <c:pt idx="74">
                  <c:v>0.10126740674899616</c:v>
                </c:pt>
                <c:pt idx="75">
                  <c:v>0.10104475006332923</c:v>
                </c:pt>
                <c:pt idx="76">
                  <c:v>0.10095749599103165</c:v>
                </c:pt>
                <c:pt idx="77">
                  <c:v>0.10189780699378365</c:v>
                </c:pt>
                <c:pt idx="78">
                  <c:v>0.1028838161014281</c:v>
                </c:pt>
                <c:pt idx="79">
                  <c:v>0.10403182767136161</c:v>
                </c:pt>
                <c:pt idx="80">
                  <c:v>0.10500764937039843</c:v>
                </c:pt>
                <c:pt idx="81">
                  <c:v>0.10598752317787789</c:v>
                </c:pt>
                <c:pt idx="82">
                  <c:v>0.10695091111923749</c:v>
                </c:pt>
                <c:pt idx="83">
                  <c:v>0.10764859200405918</c:v>
                </c:pt>
                <c:pt idx="84">
                  <c:v>0.10819143925234444</c:v>
                </c:pt>
                <c:pt idx="85">
                  <c:v>0.10875519277221786</c:v>
                </c:pt>
                <c:pt idx="86">
                  <c:v>0.10912844631073387</c:v>
                </c:pt>
                <c:pt idx="87">
                  <c:v>0.10973743553386466</c:v>
                </c:pt>
                <c:pt idx="88">
                  <c:v>0.11013429023144405</c:v>
                </c:pt>
                <c:pt idx="89">
                  <c:v>0.11073372761043325</c:v>
                </c:pt>
                <c:pt idx="90">
                  <c:v>0.11118271939648856</c:v>
                </c:pt>
                <c:pt idx="91">
                  <c:v>0.11210789106231291</c:v>
                </c:pt>
                <c:pt idx="92">
                  <c:v>0.11318806560695867</c:v>
                </c:pt>
                <c:pt idx="93">
                  <c:v>0.11460699278188509</c:v>
                </c:pt>
                <c:pt idx="94">
                  <c:v>0.11610892573995528</c:v>
                </c:pt>
                <c:pt idx="95">
                  <c:v>0.11654355323574134</c:v>
                </c:pt>
                <c:pt idx="96">
                  <c:v>0.11740369524893962</c:v>
                </c:pt>
                <c:pt idx="97">
                  <c:v>0.11726546270915113</c:v>
                </c:pt>
                <c:pt idx="98">
                  <c:v>0.11708644341291467</c:v>
                </c:pt>
                <c:pt idx="99">
                  <c:v>0.1171520869579487</c:v>
                </c:pt>
                <c:pt idx="100">
                  <c:v>0.11694281123127792</c:v>
                </c:pt>
                <c:pt idx="101">
                  <c:v>0.11732015855532792</c:v>
                </c:pt>
                <c:pt idx="102">
                  <c:v>0.11776611084103279</c:v>
                </c:pt>
                <c:pt idx="103">
                  <c:v>0.11740900748476631</c:v>
                </c:pt>
                <c:pt idx="104">
                  <c:v>0.11708714675978714</c:v>
                </c:pt>
                <c:pt idx="105">
                  <c:v>0.11657701929967301</c:v>
                </c:pt>
                <c:pt idx="106">
                  <c:v>0.11602185035101563</c:v>
                </c:pt>
                <c:pt idx="107">
                  <c:v>0.11654250963837058</c:v>
                </c:pt>
                <c:pt idx="108">
                  <c:v>0.11665550740488283</c:v>
                </c:pt>
                <c:pt idx="109">
                  <c:v>0.11739330510673601</c:v>
                </c:pt>
                <c:pt idx="110">
                  <c:v>0.11857068401522435</c:v>
                </c:pt>
                <c:pt idx="111">
                  <c:v>0.11938543520753837</c:v>
                </c:pt>
                <c:pt idx="112">
                  <c:v>0.1206680970207465</c:v>
                </c:pt>
                <c:pt idx="113">
                  <c:v>0.12056477614329725</c:v>
                </c:pt>
                <c:pt idx="114">
                  <c:v>0.1205659618346772</c:v>
                </c:pt>
                <c:pt idx="115">
                  <c:v>0.12074693103730831</c:v>
                </c:pt>
                <c:pt idx="116">
                  <c:v>0.12086750595815492</c:v>
                </c:pt>
                <c:pt idx="117">
                  <c:v>0.12120903688969374</c:v>
                </c:pt>
                <c:pt idx="118">
                  <c:v>0.12119107236315491</c:v>
                </c:pt>
                <c:pt idx="119">
                  <c:v>0.12092257901419469</c:v>
                </c:pt>
                <c:pt idx="120">
                  <c:v>0.12078398881652978</c:v>
                </c:pt>
                <c:pt idx="121">
                  <c:v>0.12092414643763656</c:v>
                </c:pt>
                <c:pt idx="122">
                  <c:v>0.12105292068720709</c:v>
                </c:pt>
                <c:pt idx="123">
                  <c:v>0.12085826204110861</c:v>
                </c:pt>
                <c:pt idx="124">
                  <c:v>0.1206383750009296</c:v>
                </c:pt>
                <c:pt idx="125">
                  <c:v>0.12092866653800545</c:v>
                </c:pt>
                <c:pt idx="126">
                  <c:v>0.12137817215297375</c:v>
                </c:pt>
                <c:pt idx="127">
                  <c:v>0.12155036714588548</c:v>
                </c:pt>
                <c:pt idx="128">
                  <c:v>0.12170376510624735</c:v>
                </c:pt>
                <c:pt idx="129">
                  <c:v>0.12187952966485426</c:v>
                </c:pt>
                <c:pt idx="130">
                  <c:v>0.12223339510601001</c:v>
                </c:pt>
                <c:pt idx="131">
                  <c:v>0.12240004742199735</c:v>
                </c:pt>
                <c:pt idx="132">
                  <c:v>0.12288294266994937</c:v>
                </c:pt>
                <c:pt idx="133">
                  <c:v>0.12345446891654854</c:v>
                </c:pt>
                <c:pt idx="134">
                  <c:v>0.12353687039467015</c:v>
                </c:pt>
                <c:pt idx="135">
                  <c:v>0.12411475669489254</c:v>
                </c:pt>
                <c:pt idx="136">
                  <c:v>0.124266148756992</c:v>
                </c:pt>
                <c:pt idx="137">
                  <c:v>0.12414598342957421</c:v>
                </c:pt>
                <c:pt idx="138">
                  <c:v>0.12424892947832926</c:v>
                </c:pt>
                <c:pt idx="139">
                  <c:v>0.12476059120843384</c:v>
                </c:pt>
                <c:pt idx="140">
                  <c:v>0.12528684544032972</c:v>
                </c:pt>
                <c:pt idx="141">
                  <c:v>0.12533300954443494</c:v>
                </c:pt>
                <c:pt idx="142">
                  <c:v>0.12556219425758561</c:v>
                </c:pt>
                <c:pt idx="143">
                  <c:v>0.12571033622864003</c:v>
                </c:pt>
                <c:pt idx="144">
                  <c:v>0.1258720462072149</c:v>
                </c:pt>
                <c:pt idx="145">
                  <c:v>0.12602037295236027</c:v>
                </c:pt>
                <c:pt idx="146">
                  <c:v>0.1261552992164312</c:v>
                </c:pt>
                <c:pt idx="147">
                  <c:v>0.12627680781530565</c:v>
                </c:pt>
                <c:pt idx="148">
                  <c:v>0.12638488145691809</c:v>
                </c:pt>
                <c:pt idx="149">
                  <c:v>0.12647950282696516</c:v>
                </c:pt>
                <c:pt idx="150">
                  <c:v>0.12656065882913725</c:v>
                </c:pt>
                <c:pt idx="151">
                  <c:v>0.12662833210179533</c:v>
                </c:pt>
                <c:pt idx="152">
                  <c:v>0.12668250526101041</c:v>
                </c:pt>
                <c:pt idx="153">
                  <c:v>0.12672316080562659</c:v>
                </c:pt>
                <c:pt idx="154">
                  <c:v>0.12675028130713725</c:v>
                </c:pt>
                <c:pt idx="155">
                  <c:v>0.12676384931465765</c:v>
                </c:pt>
                <c:pt idx="156">
                  <c:v>0.12676384931465765</c:v>
                </c:pt>
                <c:pt idx="157">
                  <c:v>0.12676384931465765</c:v>
                </c:pt>
                <c:pt idx="158">
                  <c:v>0.12676384931465765</c:v>
                </c:pt>
                <c:pt idx="159">
                  <c:v>0.12676384931465765</c:v>
                </c:pt>
                <c:pt idx="160">
                  <c:v>0.12676384931465765</c:v>
                </c:pt>
                <c:pt idx="161">
                  <c:v>0.12676384931465765</c:v>
                </c:pt>
                <c:pt idx="162">
                  <c:v>0.12676384931465765</c:v>
                </c:pt>
                <c:pt idx="163">
                  <c:v>0.12676384931465765</c:v>
                </c:pt>
                <c:pt idx="164">
                  <c:v>0.12676384931465765</c:v>
                </c:pt>
                <c:pt idx="165">
                  <c:v>0.12676384931465765</c:v>
                </c:pt>
                <c:pt idx="166">
                  <c:v>0.12676384931465765</c:v>
                </c:pt>
                <c:pt idx="167">
                  <c:v>0.12676384931465765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Prices_Horizon!$J$1</c:f>
              <c:strCache>
                <c:ptCount val="1"/>
                <c:pt idx="0">
                  <c:v>SmlGS_Price</c:v>
                </c:pt>
              </c:strCache>
            </c:strRef>
          </c:tx>
          <c:marker>
            <c:symbol val="none"/>
          </c:marker>
          <c:cat>
            <c:numRef>
              <c:f>Prices_Horizon!$A$14:$A$181</c:f>
              <c:numCache>
                <c:formatCode>General</c:formatCode>
                <c:ptCount val="168"/>
                <c:pt idx="0">
                  <c:v>2003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2003</c:v>
                </c:pt>
                <c:pt idx="6">
                  <c:v>2003</c:v>
                </c:pt>
                <c:pt idx="7">
                  <c:v>2003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2004</c:v>
                </c:pt>
                <c:pt idx="21">
                  <c:v>2004</c:v>
                </c:pt>
                <c:pt idx="22">
                  <c:v>2004</c:v>
                </c:pt>
                <c:pt idx="23">
                  <c:v>2004</c:v>
                </c:pt>
                <c:pt idx="24">
                  <c:v>2005</c:v>
                </c:pt>
                <c:pt idx="25">
                  <c:v>2005</c:v>
                </c:pt>
                <c:pt idx="26">
                  <c:v>2005</c:v>
                </c:pt>
                <c:pt idx="27">
                  <c:v>2005</c:v>
                </c:pt>
                <c:pt idx="28">
                  <c:v>2005</c:v>
                </c:pt>
                <c:pt idx="29">
                  <c:v>2005</c:v>
                </c:pt>
                <c:pt idx="30">
                  <c:v>2005</c:v>
                </c:pt>
                <c:pt idx="31">
                  <c:v>2005</c:v>
                </c:pt>
                <c:pt idx="32">
                  <c:v>2005</c:v>
                </c:pt>
                <c:pt idx="33">
                  <c:v>2005</c:v>
                </c:pt>
                <c:pt idx="34">
                  <c:v>2005</c:v>
                </c:pt>
                <c:pt idx="35">
                  <c:v>2005</c:v>
                </c:pt>
                <c:pt idx="36">
                  <c:v>2006</c:v>
                </c:pt>
                <c:pt idx="37">
                  <c:v>2006</c:v>
                </c:pt>
                <c:pt idx="38">
                  <c:v>2006</c:v>
                </c:pt>
                <c:pt idx="39">
                  <c:v>2006</c:v>
                </c:pt>
                <c:pt idx="40">
                  <c:v>2006</c:v>
                </c:pt>
                <c:pt idx="41">
                  <c:v>2006</c:v>
                </c:pt>
                <c:pt idx="42">
                  <c:v>2006</c:v>
                </c:pt>
                <c:pt idx="43">
                  <c:v>2006</c:v>
                </c:pt>
                <c:pt idx="44">
                  <c:v>2006</c:v>
                </c:pt>
                <c:pt idx="45">
                  <c:v>2006</c:v>
                </c:pt>
                <c:pt idx="46">
                  <c:v>2006</c:v>
                </c:pt>
                <c:pt idx="47">
                  <c:v>2006</c:v>
                </c:pt>
                <c:pt idx="48">
                  <c:v>2007</c:v>
                </c:pt>
                <c:pt idx="49">
                  <c:v>2007</c:v>
                </c:pt>
                <c:pt idx="50">
                  <c:v>2007</c:v>
                </c:pt>
                <c:pt idx="51">
                  <c:v>2007</c:v>
                </c:pt>
                <c:pt idx="52">
                  <c:v>2007</c:v>
                </c:pt>
                <c:pt idx="53">
                  <c:v>2007</c:v>
                </c:pt>
                <c:pt idx="54">
                  <c:v>2007</c:v>
                </c:pt>
                <c:pt idx="55">
                  <c:v>2007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2007</c:v>
                </c:pt>
                <c:pt idx="60">
                  <c:v>2008</c:v>
                </c:pt>
                <c:pt idx="61">
                  <c:v>2008</c:v>
                </c:pt>
                <c:pt idx="62">
                  <c:v>2008</c:v>
                </c:pt>
                <c:pt idx="63">
                  <c:v>2008</c:v>
                </c:pt>
                <c:pt idx="64">
                  <c:v>2008</c:v>
                </c:pt>
                <c:pt idx="65">
                  <c:v>2008</c:v>
                </c:pt>
                <c:pt idx="66">
                  <c:v>2008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2009</c:v>
                </c:pt>
                <c:pt idx="81">
                  <c:v>2009</c:v>
                </c:pt>
                <c:pt idx="82">
                  <c:v>2009</c:v>
                </c:pt>
                <c:pt idx="83">
                  <c:v>2009</c:v>
                </c:pt>
                <c:pt idx="84">
                  <c:v>2010</c:v>
                </c:pt>
                <c:pt idx="85">
                  <c:v>2010</c:v>
                </c:pt>
                <c:pt idx="86">
                  <c:v>2010</c:v>
                </c:pt>
                <c:pt idx="87">
                  <c:v>2010</c:v>
                </c:pt>
                <c:pt idx="88">
                  <c:v>2010</c:v>
                </c:pt>
                <c:pt idx="89">
                  <c:v>2010</c:v>
                </c:pt>
                <c:pt idx="90">
                  <c:v>2010</c:v>
                </c:pt>
                <c:pt idx="91">
                  <c:v>2010</c:v>
                </c:pt>
                <c:pt idx="92">
                  <c:v>2010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2011</c:v>
                </c:pt>
                <c:pt idx="97">
                  <c:v>2011</c:v>
                </c:pt>
                <c:pt idx="98">
                  <c:v>2011</c:v>
                </c:pt>
                <c:pt idx="99">
                  <c:v>2011</c:v>
                </c:pt>
                <c:pt idx="100">
                  <c:v>2011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2011</c:v>
                </c:pt>
                <c:pt idx="105">
                  <c:v>2011</c:v>
                </c:pt>
                <c:pt idx="106">
                  <c:v>2011</c:v>
                </c:pt>
                <c:pt idx="107">
                  <c:v>2011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112">
                  <c:v>2012</c:v>
                </c:pt>
                <c:pt idx="113">
                  <c:v>2012</c:v>
                </c:pt>
                <c:pt idx="114">
                  <c:v>2012</c:v>
                </c:pt>
                <c:pt idx="115">
                  <c:v>2012</c:v>
                </c:pt>
                <c:pt idx="116">
                  <c:v>2012</c:v>
                </c:pt>
                <c:pt idx="117">
                  <c:v>2012</c:v>
                </c:pt>
                <c:pt idx="118">
                  <c:v>2012</c:v>
                </c:pt>
                <c:pt idx="119">
                  <c:v>2012</c:v>
                </c:pt>
                <c:pt idx="120">
                  <c:v>2013</c:v>
                </c:pt>
                <c:pt idx="121">
                  <c:v>2013</c:v>
                </c:pt>
                <c:pt idx="122">
                  <c:v>2013</c:v>
                </c:pt>
                <c:pt idx="123">
                  <c:v>2013</c:v>
                </c:pt>
                <c:pt idx="124">
                  <c:v>2013</c:v>
                </c:pt>
                <c:pt idx="125">
                  <c:v>2013</c:v>
                </c:pt>
                <c:pt idx="126">
                  <c:v>2013</c:v>
                </c:pt>
                <c:pt idx="127">
                  <c:v>2013</c:v>
                </c:pt>
                <c:pt idx="128">
                  <c:v>2013</c:v>
                </c:pt>
                <c:pt idx="129">
                  <c:v>2013</c:v>
                </c:pt>
                <c:pt idx="130">
                  <c:v>2013</c:v>
                </c:pt>
                <c:pt idx="131">
                  <c:v>2013</c:v>
                </c:pt>
                <c:pt idx="132">
                  <c:v>2014</c:v>
                </c:pt>
                <c:pt idx="133">
                  <c:v>2014</c:v>
                </c:pt>
                <c:pt idx="134">
                  <c:v>2014</c:v>
                </c:pt>
                <c:pt idx="135">
                  <c:v>2014</c:v>
                </c:pt>
                <c:pt idx="136">
                  <c:v>2014</c:v>
                </c:pt>
                <c:pt idx="137">
                  <c:v>2014</c:v>
                </c:pt>
                <c:pt idx="138">
                  <c:v>2014</c:v>
                </c:pt>
                <c:pt idx="139">
                  <c:v>2014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2015</c:v>
                </c:pt>
                <c:pt idx="152">
                  <c:v>2015</c:v>
                </c:pt>
                <c:pt idx="153">
                  <c:v>2015</c:v>
                </c:pt>
                <c:pt idx="154">
                  <c:v>2015</c:v>
                </c:pt>
                <c:pt idx="155">
                  <c:v>2015</c:v>
                </c:pt>
                <c:pt idx="156">
                  <c:v>2016</c:v>
                </c:pt>
                <c:pt idx="157">
                  <c:v>2016</c:v>
                </c:pt>
                <c:pt idx="158">
                  <c:v>2016</c:v>
                </c:pt>
                <c:pt idx="159">
                  <c:v>2016</c:v>
                </c:pt>
                <c:pt idx="160">
                  <c:v>2016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2016</c:v>
                </c:pt>
                <c:pt idx="167">
                  <c:v>2016</c:v>
                </c:pt>
              </c:numCache>
            </c:numRef>
          </c:cat>
          <c:val>
            <c:numRef>
              <c:f>Prices_Horizon!$J$14:$J$181</c:f>
              <c:numCache>
                <c:formatCode>0.0000</c:formatCode>
                <c:ptCount val="168"/>
                <c:pt idx="0">
                  <c:v>7.4795428546227685E-2</c:v>
                </c:pt>
                <c:pt idx="1">
                  <c:v>7.4570537958899327E-2</c:v>
                </c:pt>
                <c:pt idx="2">
                  <c:v>7.4325986400580996E-2</c:v>
                </c:pt>
                <c:pt idx="3">
                  <c:v>7.4115465077167722E-2</c:v>
                </c:pt>
                <c:pt idx="4">
                  <c:v>7.3928041687664467E-2</c:v>
                </c:pt>
                <c:pt idx="5">
                  <c:v>7.377355762410541E-2</c:v>
                </c:pt>
                <c:pt idx="6">
                  <c:v>7.3632174752439453E-2</c:v>
                </c:pt>
                <c:pt idx="7">
                  <c:v>7.3502528063201733E-2</c:v>
                </c:pt>
                <c:pt idx="8">
                  <c:v>7.3383963657273663E-2</c:v>
                </c:pt>
                <c:pt idx="9">
                  <c:v>7.326142481299544E-2</c:v>
                </c:pt>
                <c:pt idx="10">
                  <c:v>7.3134501013630851E-2</c:v>
                </c:pt>
                <c:pt idx="11">
                  <c:v>7.3003653967233337E-2</c:v>
                </c:pt>
                <c:pt idx="12">
                  <c:v>7.2894249346324699E-2</c:v>
                </c:pt>
                <c:pt idx="13">
                  <c:v>7.2804722966681654E-2</c:v>
                </c:pt>
                <c:pt idx="14">
                  <c:v>7.2733808486024565E-2</c:v>
                </c:pt>
                <c:pt idx="15">
                  <c:v>7.263853810182884E-2</c:v>
                </c:pt>
                <c:pt idx="16">
                  <c:v>7.3652317671130202E-2</c:v>
                </c:pt>
                <c:pt idx="17">
                  <c:v>7.4620631133725177E-2</c:v>
                </c:pt>
                <c:pt idx="18">
                  <c:v>7.5588845633305549E-2</c:v>
                </c:pt>
                <c:pt idx="19">
                  <c:v>7.6563580643559406E-2</c:v>
                </c:pt>
                <c:pt idx="20">
                  <c:v>7.7547811366072195E-2</c:v>
                </c:pt>
                <c:pt idx="21">
                  <c:v>7.8533405481179139E-2</c:v>
                </c:pt>
                <c:pt idx="22">
                  <c:v>7.9523241529961597E-2</c:v>
                </c:pt>
                <c:pt idx="23">
                  <c:v>8.0513338288113342E-2</c:v>
                </c:pt>
                <c:pt idx="24">
                  <c:v>8.149086356936229E-2</c:v>
                </c:pt>
                <c:pt idx="25">
                  <c:v>8.246511718585478E-2</c:v>
                </c:pt>
                <c:pt idx="26">
                  <c:v>8.3449089876178398E-2</c:v>
                </c:pt>
                <c:pt idx="27">
                  <c:v>8.441517618274029E-2</c:v>
                </c:pt>
                <c:pt idx="28">
                  <c:v>8.4580765620992163E-2</c:v>
                </c:pt>
                <c:pt idx="29">
                  <c:v>8.4745929333922609E-2</c:v>
                </c:pt>
                <c:pt idx="30">
                  <c:v>8.4892555711607587E-2</c:v>
                </c:pt>
                <c:pt idx="31">
                  <c:v>8.5022103327678664E-2</c:v>
                </c:pt>
                <c:pt idx="32">
                  <c:v>8.5135228774781788E-2</c:v>
                </c:pt>
                <c:pt idx="33">
                  <c:v>8.5257275915772479E-2</c:v>
                </c:pt>
                <c:pt idx="34">
                  <c:v>8.5388713878524536E-2</c:v>
                </c:pt>
                <c:pt idx="35">
                  <c:v>8.5529117747151176E-2</c:v>
                </c:pt>
                <c:pt idx="36">
                  <c:v>8.5664298336742661E-2</c:v>
                </c:pt>
                <c:pt idx="37">
                  <c:v>8.5795613690866968E-2</c:v>
                </c:pt>
                <c:pt idx="38">
                  <c:v>8.5924808459933041E-2</c:v>
                </c:pt>
                <c:pt idx="39">
                  <c:v>8.6048936576452809E-2</c:v>
                </c:pt>
                <c:pt idx="40">
                  <c:v>8.5870236834347635E-2</c:v>
                </c:pt>
                <c:pt idx="41">
                  <c:v>8.7274576686937264E-2</c:v>
                </c:pt>
                <c:pt idx="42">
                  <c:v>8.8811777269176384E-2</c:v>
                </c:pt>
                <c:pt idx="43">
                  <c:v>9.0333767272569698E-2</c:v>
                </c:pt>
                <c:pt idx="44">
                  <c:v>9.185901696089134E-2</c:v>
                </c:pt>
                <c:pt idx="45">
                  <c:v>9.3399467976693296E-2</c:v>
                </c:pt>
                <c:pt idx="46">
                  <c:v>9.4972059810056533E-2</c:v>
                </c:pt>
                <c:pt idx="47">
                  <c:v>9.6158377736999825E-2</c:v>
                </c:pt>
                <c:pt idx="48">
                  <c:v>9.7492500027170206E-2</c:v>
                </c:pt>
                <c:pt idx="49">
                  <c:v>9.8728040035788486E-2</c:v>
                </c:pt>
                <c:pt idx="50">
                  <c:v>9.9887826071960659E-2</c:v>
                </c:pt>
                <c:pt idx="51">
                  <c:v>0.10116579292909729</c:v>
                </c:pt>
                <c:pt idx="52">
                  <c:v>0.10223722957756343</c:v>
                </c:pt>
                <c:pt idx="53">
                  <c:v>0.10167218666980049</c:v>
                </c:pt>
                <c:pt idx="54">
                  <c:v>0.10099412462984952</c:v>
                </c:pt>
                <c:pt idx="55">
                  <c:v>0.10037384760715401</c:v>
                </c:pt>
                <c:pt idx="56">
                  <c:v>9.9861952894968742E-2</c:v>
                </c:pt>
                <c:pt idx="57">
                  <c:v>9.9316426388401935E-2</c:v>
                </c:pt>
                <c:pt idx="58">
                  <c:v>9.8778931764124209E-2</c:v>
                </c:pt>
                <c:pt idx="59">
                  <c:v>9.8206243324329048E-2</c:v>
                </c:pt>
                <c:pt idx="60">
                  <c:v>9.7525942593030879E-2</c:v>
                </c:pt>
                <c:pt idx="61">
                  <c:v>9.6955753394447661E-2</c:v>
                </c:pt>
                <c:pt idx="62">
                  <c:v>9.6372318685588487E-2</c:v>
                </c:pt>
                <c:pt idx="63">
                  <c:v>9.5757289986282954E-2</c:v>
                </c:pt>
                <c:pt idx="64">
                  <c:v>9.5178881066451657E-2</c:v>
                </c:pt>
                <c:pt idx="65">
                  <c:v>9.485489439525073E-2</c:v>
                </c:pt>
                <c:pt idx="66">
                  <c:v>9.4498563323682713E-2</c:v>
                </c:pt>
                <c:pt idx="67">
                  <c:v>9.4061220521103592E-2</c:v>
                </c:pt>
                <c:pt idx="68">
                  <c:v>9.3577659210450401E-2</c:v>
                </c:pt>
                <c:pt idx="69">
                  <c:v>9.3161521577545758E-2</c:v>
                </c:pt>
                <c:pt idx="70">
                  <c:v>9.2825471771657675E-2</c:v>
                </c:pt>
                <c:pt idx="71">
                  <c:v>9.3213436618799952E-2</c:v>
                </c:pt>
                <c:pt idx="72">
                  <c:v>9.3610777611812204E-2</c:v>
                </c:pt>
                <c:pt idx="73">
                  <c:v>9.4033890383382335E-2</c:v>
                </c:pt>
                <c:pt idx="74">
                  <c:v>9.4596915547380853E-2</c:v>
                </c:pt>
                <c:pt idx="75">
                  <c:v>9.5203131552392031E-2</c:v>
                </c:pt>
                <c:pt idx="76">
                  <c:v>9.5727729826670049E-2</c:v>
                </c:pt>
                <c:pt idx="77">
                  <c:v>9.6199332587258879E-2</c:v>
                </c:pt>
                <c:pt idx="78">
                  <c:v>9.6771336363759494E-2</c:v>
                </c:pt>
                <c:pt idx="79">
                  <c:v>9.7387315197529689E-2</c:v>
                </c:pt>
                <c:pt idx="80">
                  <c:v>9.7985275627928373E-2</c:v>
                </c:pt>
                <c:pt idx="81">
                  <c:v>9.8575281085012331E-2</c:v>
                </c:pt>
                <c:pt idx="82">
                  <c:v>9.9040575578482892E-2</c:v>
                </c:pt>
                <c:pt idx="83">
                  <c:v>9.9189277831434927E-2</c:v>
                </c:pt>
                <c:pt idx="84">
                  <c:v>9.9312838021063291E-2</c:v>
                </c:pt>
                <c:pt idx="85">
                  <c:v>9.9405216121658702E-2</c:v>
                </c:pt>
                <c:pt idx="86">
                  <c:v>9.94499618105633E-2</c:v>
                </c:pt>
                <c:pt idx="87">
                  <c:v>9.9466469323515175E-2</c:v>
                </c:pt>
                <c:pt idx="88">
                  <c:v>9.9491848172043609E-2</c:v>
                </c:pt>
                <c:pt idx="89">
                  <c:v>0.10000719164312372</c:v>
                </c:pt>
                <c:pt idx="90">
                  <c:v>0.10045274227323736</c:v>
                </c:pt>
                <c:pt idx="91">
                  <c:v>0.10150375798575889</c:v>
                </c:pt>
                <c:pt idx="92">
                  <c:v>0.10255118543482045</c:v>
                </c:pt>
                <c:pt idx="93">
                  <c:v>0.10369892345369815</c:v>
                </c:pt>
                <c:pt idx="94">
                  <c:v>0.10476193604272356</c:v>
                </c:pt>
                <c:pt idx="95">
                  <c:v>0.10558178218781002</c:v>
                </c:pt>
                <c:pt idx="96">
                  <c:v>0.106385427071803</c:v>
                </c:pt>
                <c:pt idx="97">
                  <c:v>0.10628441597649206</c:v>
                </c:pt>
                <c:pt idx="98">
                  <c:v>0.10617883247378425</c:v>
                </c:pt>
                <c:pt idx="99">
                  <c:v>0.10604412394679463</c:v>
                </c:pt>
                <c:pt idx="100">
                  <c:v>0.1059863181119652</c:v>
                </c:pt>
                <c:pt idx="101">
                  <c:v>0.10624456035896819</c:v>
                </c:pt>
                <c:pt idx="102">
                  <c:v>0.10656546246311467</c:v>
                </c:pt>
                <c:pt idx="103">
                  <c:v>0.10616479476105915</c:v>
                </c:pt>
                <c:pt idx="104">
                  <c:v>0.10587584994569227</c:v>
                </c:pt>
                <c:pt idx="105">
                  <c:v>0.10558576421139025</c:v>
                </c:pt>
                <c:pt idx="106">
                  <c:v>0.10531631774506944</c:v>
                </c:pt>
                <c:pt idx="107">
                  <c:v>0.10541965685741067</c:v>
                </c:pt>
                <c:pt idx="108">
                  <c:v>0.10552834896620228</c:v>
                </c:pt>
                <c:pt idx="109">
                  <c:v>0.10631069010350648</c:v>
                </c:pt>
                <c:pt idx="110">
                  <c:v>0.10703325250513179</c:v>
                </c:pt>
                <c:pt idx="111">
                  <c:v>0.10784554005413509</c:v>
                </c:pt>
                <c:pt idx="112">
                  <c:v>0.10869539287778997</c:v>
                </c:pt>
                <c:pt idx="113">
                  <c:v>0.10927097470803644</c:v>
                </c:pt>
                <c:pt idx="114">
                  <c:v>0.10977782999097634</c:v>
                </c:pt>
                <c:pt idx="115">
                  <c:v>0.11031885359102016</c:v>
                </c:pt>
                <c:pt idx="116">
                  <c:v>0.11096736335225814</c:v>
                </c:pt>
                <c:pt idx="117">
                  <c:v>0.11148972988297594</c:v>
                </c:pt>
                <c:pt idx="118">
                  <c:v>0.11215228679762261</c:v>
                </c:pt>
                <c:pt idx="119">
                  <c:v>0.112416292999241</c:v>
                </c:pt>
                <c:pt idx="120">
                  <c:v>0.11271497826562621</c:v>
                </c:pt>
                <c:pt idx="121">
                  <c:v>0.11322781835008945</c:v>
                </c:pt>
                <c:pt idx="122">
                  <c:v>0.11384825437118755</c:v>
                </c:pt>
                <c:pt idx="123">
                  <c:v>0.11438891448657058</c:v>
                </c:pt>
                <c:pt idx="124">
                  <c:v>0.11480491569347452</c:v>
                </c:pt>
                <c:pt idx="125">
                  <c:v>0.11469522008233095</c:v>
                </c:pt>
                <c:pt idx="126">
                  <c:v>0.11459626330692874</c:v>
                </c:pt>
                <c:pt idx="127">
                  <c:v>0.11457178313906356</c:v>
                </c:pt>
                <c:pt idx="128">
                  <c:v>0.11432714152940149</c:v>
                </c:pt>
                <c:pt idx="129">
                  <c:v>0.1141185883792241</c:v>
                </c:pt>
                <c:pt idx="130">
                  <c:v>0.11382494186208046</c:v>
                </c:pt>
                <c:pt idx="131">
                  <c:v>0.11405893985860827</c:v>
                </c:pt>
                <c:pt idx="132">
                  <c:v>0.11434137616711199</c:v>
                </c:pt>
                <c:pt idx="133">
                  <c:v>0.11467590301232859</c:v>
                </c:pt>
                <c:pt idx="134">
                  <c:v>0.11491058304663089</c:v>
                </c:pt>
                <c:pt idx="135">
                  <c:v>0.11522450725203431</c:v>
                </c:pt>
                <c:pt idx="136">
                  <c:v>0.11557626196931926</c:v>
                </c:pt>
                <c:pt idx="137">
                  <c:v>0.11592441847775521</c:v>
                </c:pt>
                <c:pt idx="138">
                  <c:v>0.11637447862558088</c:v>
                </c:pt>
                <c:pt idx="139">
                  <c:v>0.11689938929739958</c:v>
                </c:pt>
                <c:pt idx="140">
                  <c:v>0.11743112315546896</c:v>
                </c:pt>
                <c:pt idx="141">
                  <c:v>0.11788040103470381</c:v>
                </c:pt>
                <c:pt idx="142">
                  <c:v>0.11828960059455729</c:v>
                </c:pt>
                <c:pt idx="143">
                  <c:v>0.11842916214563511</c:v>
                </c:pt>
                <c:pt idx="144">
                  <c:v>0.11858150584184779</c:v>
                </c:pt>
                <c:pt idx="145">
                  <c:v>0.11872124146485501</c:v>
                </c:pt>
                <c:pt idx="146">
                  <c:v>0.11884835276599968</c:v>
                </c:pt>
                <c:pt idx="147">
                  <c:v>0.11896282355646846</c:v>
                </c:pt>
                <c:pt idx="148">
                  <c:v>0.11906463754575664</c:v>
                </c:pt>
                <c:pt idx="149">
                  <c:v>0.11915377842240947</c:v>
                </c:pt>
                <c:pt idx="150">
                  <c:v>0.119230233848659</c:v>
                </c:pt>
                <c:pt idx="151">
                  <c:v>0.11929398746845658</c:v>
                </c:pt>
                <c:pt idx="152">
                  <c:v>0.11934502290475479</c:v>
                </c:pt>
                <c:pt idx="153">
                  <c:v>0.11938332367006903</c:v>
                </c:pt>
                <c:pt idx="154">
                  <c:v>0.11940887334535615</c:v>
                </c:pt>
                <c:pt idx="155">
                  <c:v>0.11942165549049104</c:v>
                </c:pt>
                <c:pt idx="156">
                  <c:v>0.11942165549049101</c:v>
                </c:pt>
                <c:pt idx="157">
                  <c:v>0.11942165549049101</c:v>
                </c:pt>
                <c:pt idx="158">
                  <c:v>0.11942165549049101</c:v>
                </c:pt>
                <c:pt idx="159">
                  <c:v>0.11942165549049101</c:v>
                </c:pt>
                <c:pt idx="160">
                  <c:v>0.11942165549049104</c:v>
                </c:pt>
                <c:pt idx="161">
                  <c:v>0.11942165549049104</c:v>
                </c:pt>
                <c:pt idx="162">
                  <c:v>0.11942165549049105</c:v>
                </c:pt>
                <c:pt idx="163">
                  <c:v>0.11942165549049105</c:v>
                </c:pt>
                <c:pt idx="164">
                  <c:v>0.11942165549049105</c:v>
                </c:pt>
                <c:pt idx="165">
                  <c:v>0.11942165549049104</c:v>
                </c:pt>
                <c:pt idx="166">
                  <c:v>0.11942165549049104</c:v>
                </c:pt>
                <c:pt idx="167">
                  <c:v>0.11942165549049104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58272"/>
        <c:axId val="234359808"/>
      </c:lineChart>
      <c:catAx>
        <c:axId val="2343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4359808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23435980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23435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113</xdr:row>
      <xdr:rowOff>0</xdr:rowOff>
    </xdr:from>
    <xdr:to>
      <xdr:col>15</xdr:col>
      <xdr:colOff>304800</xdr:colOff>
      <xdr:row>129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106</xdr:row>
      <xdr:rowOff>95249</xdr:rowOff>
    </xdr:from>
    <xdr:to>
      <xdr:col>20</xdr:col>
      <xdr:colOff>514350</xdr:colOff>
      <xdr:row>125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126</xdr:row>
      <xdr:rowOff>104775</xdr:rowOff>
    </xdr:from>
    <xdr:to>
      <xdr:col>20</xdr:col>
      <xdr:colOff>514350</xdr:colOff>
      <xdr:row>145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146</xdr:row>
      <xdr:rowOff>57150</xdr:rowOff>
    </xdr:from>
    <xdr:to>
      <xdr:col>20</xdr:col>
      <xdr:colOff>514350</xdr:colOff>
      <xdr:row>165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tabSelected="1" workbookViewId="0">
      <pane xSplit="2" ySplit="1" topLeftCell="C119" activePane="bottomRight" state="frozen"/>
      <selection pane="topRight" activeCell="C1" sqref="C1"/>
      <selection pane="bottomLeft" activeCell="A2" sqref="A2"/>
      <selection pane="bottomRight" activeCell="J136" sqref="J136"/>
    </sheetView>
  </sheetViews>
  <sheetFormatPr defaultRowHeight="14.4" x14ac:dyDescent="0.3"/>
  <cols>
    <col min="1" max="2" width="9.109375" style="3" customWidth="1"/>
    <col min="3" max="3" width="12.5546875" customWidth="1"/>
    <col min="4" max="4" width="11" customWidth="1"/>
    <col min="5" max="5" width="11" style="39" customWidth="1"/>
  </cols>
  <sheetData>
    <row r="1" spans="1:5" x14ac:dyDescent="0.3">
      <c r="A1" s="3" t="s">
        <v>0</v>
      </c>
      <c r="B1" s="3" t="s">
        <v>1</v>
      </c>
      <c r="C1" s="1" t="s">
        <v>2</v>
      </c>
      <c r="D1" s="1" t="s">
        <v>3</v>
      </c>
      <c r="E1" s="38" t="s">
        <v>4</v>
      </c>
    </row>
    <row r="2" spans="1:5" x14ac:dyDescent="0.3">
      <c r="A2" s="3">
        <v>2003</v>
      </c>
      <c r="B2" s="3">
        <v>1</v>
      </c>
      <c r="C2">
        <v>4.3</v>
      </c>
      <c r="D2">
        <v>4.3</v>
      </c>
      <c r="E2" s="39">
        <v>4.3</v>
      </c>
    </row>
    <row r="3" spans="1:5" x14ac:dyDescent="0.3">
      <c r="A3" s="3">
        <v>2003</v>
      </c>
      <c r="B3" s="3">
        <v>2</v>
      </c>
      <c r="C3">
        <v>4.3</v>
      </c>
      <c r="D3">
        <v>4.3</v>
      </c>
      <c r="E3" s="39">
        <v>4.3</v>
      </c>
    </row>
    <row r="4" spans="1:5" x14ac:dyDescent="0.3">
      <c r="A4" s="3">
        <v>2003</v>
      </c>
      <c r="B4" s="3">
        <v>3</v>
      </c>
      <c r="C4">
        <v>4.3</v>
      </c>
      <c r="D4">
        <v>4.3</v>
      </c>
      <c r="E4" s="39">
        <v>4.3</v>
      </c>
    </row>
    <row r="5" spans="1:5" x14ac:dyDescent="0.3">
      <c r="A5" s="3">
        <v>2003</v>
      </c>
      <c r="B5" s="3">
        <v>4</v>
      </c>
      <c r="C5">
        <v>4.3</v>
      </c>
      <c r="D5">
        <v>4.3</v>
      </c>
      <c r="E5" s="39">
        <v>4.3</v>
      </c>
    </row>
    <row r="6" spans="1:5" x14ac:dyDescent="0.3">
      <c r="A6" s="3">
        <v>2003</v>
      </c>
      <c r="B6" s="3">
        <v>5</v>
      </c>
      <c r="C6">
        <v>4.3</v>
      </c>
      <c r="D6">
        <v>4.3</v>
      </c>
      <c r="E6" s="39">
        <v>4.3</v>
      </c>
    </row>
    <row r="7" spans="1:5" x14ac:dyDescent="0.3">
      <c r="A7" s="3">
        <v>2003</v>
      </c>
      <c r="B7" s="3">
        <v>6</v>
      </c>
      <c r="C7">
        <v>4.3</v>
      </c>
      <c r="D7">
        <v>4.3</v>
      </c>
      <c r="E7" s="39">
        <v>4.3</v>
      </c>
    </row>
    <row r="8" spans="1:5" x14ac:dyDescent="0.3">
      <c r="A8" s="3">
        <v>2003</v>
      </c>
      <c r="B8" s="3">
        <v>7</v>
      </c>
      <c r="C8">
        <v>4.3</v>
      </c>
      <c r="D8">
        <v>4.3</v>
      </c>
      <c r="E8" s="39">
        <v>4.3</v>
      </c>
    </row>
    <row r="9" spans="1:5" x14ac:dyDescent="0.3">
      <c r="A9" s="3">
        <v>2003</v>
      </c>
      <c r="B9" s="3">
        <v>8</v>
      </c>
      <c r="C9">
        <v>4.3</v>
      </c>
      <c r="D9">
        <v>4.3</v>
      </c>
      <c r="E9" s="39">
        <v>4.3</v>
      </c>
    </row>
    <row r="10" spans="1:5" x14ac:dyDescent="0.3">
      <c r="A10" s="3">
        <v>2003</v>
      </c>
      <c r="B10" s="3">
        <v>9</v>
      </c>
      <c r="C10">
        <v>4.3</v>
      </c>
      <c r="D10">
        <v>4.3</v>
      </c>
      <c r="E10" s="39">
        <v>4.3</v>
      </c>
    </row>
    <row r="11" spans="1:5" x14ac:dyDescent="0.3">
      <c r="A11" s="3">
        <v>2003</v>
      </c>
      <c r="B11" s="3">
        <v>10</v>
      </c>
      <c r="C11">
        <v>4.3</v>
      </c>
      <c r="D11">
        <v>4.3</v>
      </c>
      <c r="E11" s="39">
        <v>4.3</v>
      </c>
    </row>
    <row r="12" spans="1:5" x14ac:dyDescent="0.3">
      <c r="A12" s="3">
        <v>2003</v>
      </c>
      <c r="B12" s="3">
        <v>11</v>
      </c>
      <c r="C12">
        <v>4.3</v>
      </c>
      <c r="D12">
        <v>4.3</v>
      </c>
      <c r="E12" s="39">
        <v>4.3</v>
      </c>
    </row>
    <row r="13" spans="1:5" x14ac:dyDescent="0.3">
      <c r="A13" s="3">
        <v>2003</v>
      </c>
      <c r="B13" s="3">
        <v>12</v>
      </c>
      <c r="C13">
        <v>4.3</v>
      </c>
      <c r="D13">
        <v>4.3</v>
      </c>
      <c r="E13" s="39">
        <v>4.3</v>
      </c>
    </row>
    <row r="14" spans="1:5" x14ac:dyDescent="0.3">
      <c r="A14" s="3">
        <f t="shared" ref="A14:A66" si="0">A2+1</f>
        <v>2004</v>
      </c>
      <c r="B14" s="3">
        <f t="shared" ref="B14:B66" si="1">B2</f>
        <v>1</v>
      </c>
      <c r="C14">
        <v>4.3</v>
      </c>
      <c r="D14">
        <v>4.3</v>
      </c>
      <c r="E14" s="39">
        <v>4.3</v>
      </c>
    </row>
    <row r="15" spans="1:5" x14ac:dyDescent="0.3">
      <c r="A15" s="3">
        <f t="shared" si="0"/>
        <v>2004</v>
      </c>
      <c r="B15" s="3">
        <f t="shared" si="1"/>
        <v>2</v>
      </c>
      <c r="C15">
        <v>4.3</v>
      </c>
      <c r="D15">
        <v>4.3</v>
      </c>
      <c r="E15" s="39">
        <v>4.3</v>
      </c>
    </row>
    <row r="16" spans="1:5" x14ac:dyDescent="0.3">
      <c r="A16" s="3">
        <f t="shared" si="0"/>
        <v>2004</v>
      </c>
      <c r="B16" s="3">
        <f t="shared" si="1"/>
        <v>3</v>
      </c>
      <c r="C16">
        <v>4.3</v>
      </c>
      <c r="D16">
        <v>4.3</v>
      </c>
      <c r="E16" s="39">
        <v>4.3</v>
      </c>
    </row>
    <row r="17" spans="1:5" x14ac:dyDescent="0.3">
      <c r="A17" s="3">
        <f t="shared" si="0"/>
        <v>2004</v>
      </c>
      <c r="B17" s="3">
        <f t="shared" si="1"/>
        <v>4</v>
      </c>
      <c r="C17">
        <v>4.7</v>
      </c>
      <c r="D17">
        <v>5.5</v>
      </c>
      <c r="E17" s="39">
        <v>5.0999999999999996</v>
      </c>
    </row>
    <row r="18" spans="1:5" x14ac:dyDescent="0.3">
      <c r="A18" s="3">
        <f t="shared" si="0"/>
        <v>2004</v>
      </c>
      <c r="B18" s="3">
        <f t="shared" si="1"/>
        <v>5</v>
      </c>
      <c r="C18">
        <v>4.7</v>
      </c>
      <c r="D18">
        <v>5.5</v>
      </c>
      <c r="E18" s="39">
        <v>5.0999999999999996</v>
      </c>
    </row>
    <row r="19" spans="1:5" x14ac:dyDescent="0.3">
      <c r="A19" s="3">
        <f t="shared" si="0"/>
        <v>2004</v>
      </c>
      <c r="B19" s="3">
        <f t="shared" si="1"/>
        <v>6</v>
      </c>
      <c r="C19">
        <v>4.7</v>
      </c>
      <c r="D19">
        <v>5.5</v>
      </c>
      <c r="E19" s="39">
        <v>5.0999999999999996</v>
      </c>
    </row>
    <row r="20" spans="1:5" x14ac:dyDescent="0.3">
      <c r="A20" s="3">
        <f t="shared" si="0"/>
        <v>2004</v>
      </c>
      <c r="B20" s="3">
        <f t="shared" si="1"/>
        <v>7</v>
      </c>
      <c r="C20">
        <v>4.7</v>
      </c>
      <c r="D20">
        <v>5.5</v>
      </c>
      <c r="E20" s="39">
        <v>5.0999999999999996</v>
      </c>
    </row>
    <row r="21" spans="1:5" x14ac:dyDescent="0.3">
      <c r="A21" s="3">
        <f t="shared" si="0"/>
        <v>2004</v>
      </c>
      <c r="B21" s="3">
        <f t="shared" si="1"/>
        <v>8</v>
      </c>
      <c r="C21">
        <v>4.7</v>
      </c>
      <c r="D21">
        <v>5.5</v>
      </c>
      <c r="E21" s="39">
        <v>5.0999999999999996</v>
      </c>
    </row>
    <row r="22" spans="1:5" x14ac:dyDescent="0.3">
      <c r="A22" s="3">
        <f t="shared" si="0"/>
        <v>2004</v>
      </c>
      <c r="B22" s="3">
        <f t="shared" si="1"/>
        <v>9</v>
      </c>
      <c r="C22">
        <v>4.7</v>
      </c>
      <c r="D22">
        <v>5.5</v>
      </c>
      <c r="E22" s="39">
        <v>5.0999999999999996</v>
      </c>
    </row>
    <row r="23" spans="1:5" x14ac:dyDescent="0.3">
      <c r="A23" s="3">
        <f t="shared" si="0"/>
        <v>2004</v>
      </c>
      <c r="B23" s="3">
        <f t="shared" si="1"/>
        <v>10</v>
      </c>
      <c r="C23">
        <v>4.7</v>
      </c>
      <c r="D23">
        <v>5.5</v>
      </c>
      <c r="E23" s="39">
        <v>5.0999999999999996</v>
      </c>
    </row>
    <row r="24" spans="1:5" x14ac:dyDescent="0.3">
      <c r="A24" s="3">
        <f t="shared" si="0"/>
        <v>2004</v>
      </c>
      <c r="B24" s="3">
        <f t="shared" si="1"/>
        <v>11</v>
      </c>
      <c r="C24">
        <v>4.7</v>
      </c>
      <c r="D24">
        <v>5.5</v>
      </c>
      <c r="E24" s="39">
        <v>5.0999999999999996</v>
      </c>
    </row>
    <row r="25" spans="1:5" x14ac:dyDescent="0.3">
      <c r="A25" s="3">
        <f t="shared" si="0"/>
        <v>2004</v>
      </c>
      <c r="B25" s="3">
        <f t="shared" si="1"/>
        <v>12</v>
      </c>
      <c r="C25">
        <v>4.7</v>
      </c>
      <c r="D25">
        <v>5.5</v>
      </c>
      <c r="E25" s="39">
        <v>5.0999999999999996</v>
      </c>
    </row>
    <row r="26" spans="1:5" x14ac:dyDescent="0.3">
      <c r="A26" s="3">
        <f t="shared" si="0"/>
        <v>2005</v>
      </c>
      <c r="B26" s="3">
        <f t="shared" si="1"/>
        <v>1</v>
      </c>
      <c r="C26">
        <v>4.7</v>
      </c>
      <c r="D26">
        <v>5.5</v>
      </c>
      <c r="E26" s="39">
        <v>5.0999999999999996</v>
      </c>
    </row>
    <row r="27" spans="1:5" x14ac:dyDescent="0.3">
      <c r="A27" s="3">
        <f t="shared" si="0"/>
        <v>2005</v>
      </c>
      <c r="B27" s="3">
        <f t="shared" si="1"/>
        <v>2</v>
      </c>
      <c r="C27">
        <v>4.7</v>
      </c>
      <c r="D27">
        <v>5.5</v>
      </c>
      <c r="E27" s="39">
        <v>5.0999999999999996</v>
      </c>
    </row>
    <row r="28" spans="1:5" x14ac:dyDescent="0.3">
      <c r="A28" s="3">
        <f t="shared" si="0"/>
        <v>2005</v>
      </c>
      <c r="B28" s="3">
        <f t="shared" si="1"/>
        <v>3</v>
      </c>
      <c r="C28">
        <v>4.7</v>
      </c>
      <c r="D28">
        <v>5.5</v>
      </c>
      <c r="E28" s="39">
        <v>5.0999999999999996</v>
      </c>
    </row>
    <row r="29" spans="1:5" x14ac:dyDescent="0.3">
      <c r="A29" s="3">
        <f t="shared" si="0"/>
        <v>2005</v>
      </c>
      <c r="B29" s="3">
        <f t="shared" si="1"/>
        <v>4</v>
      </c>
      <c r="C29" s="2">
        <v>5</v>
      </c>
      <c r="D29">
        <v>5.8</v>
      </c>
      <c r="E29" s="39">
        <v>5.3179999999999996</v>
      </c>
    </row>
    <row r="30" spans="1:5" x14ac:dyDescent="0.3">
      <c r="A30" s="3">
        <f t="shared" si="0"/>
        <v>2005</v>
      </c>
      <c r="B30" s="3">
        <f t="shared" si="1"/>
        <v>5</v>
      </c>
      <c r="C30" s="2">
        <v>5</v>
      </c>
      <c r="D30">
        <v>5.8</v>
      </c>
      <c r="E30" s="39">
        <v>5.3179999999999996</v>
      </c>
    </row>
    <row r="31" spans="1:5" x14ac:dyDescent="0.3">
      <c r="A31" s="3">
        <f t="shared" si="0"/>
        <v>2005</v>
      </c>
      <c r="B31" s="3">
        <f t="shared" si="1"/>
        <v>6</v>
      </c>
      <c r="C31" s="2">
        <v>5</v>
      </c>
      <c r="D31">
        <v>5.8</v>
      </c>
      <c r="E31" s="39">
        <v>5.3179999999999996</v>
      </c>
    </row>
    <row r="32" spans="1:5" x14ac:dyDescent="0.3">
      <c r="A32" s="3">
        <f t="shared" si="0"/>
        <v>2005</v>
      </c>
      <c r="B32" s="3">
        <f t="shared" si="1"/>
        <v>7</v>
      </c>
      <c r="C32" s="2">
        <v>5</v>
      </c>
      <c r="D32">
        <v>5.8</v>
      </c>
      <c r="E32" s="39">
        <v>5.3179999999999996</v>
      </c>
    </row>
    <row r="33" spans="1:5" x14ac:dyDescent="0.3">
      <c r="A33" s="3">
        <f t="shared" si="0"/>
        <v>2005</v>
      </c>
      <c r="B33" s="3">
        <f t="shared" si="1"/>
        <v>8</v>
      </c>
      <c r="C33" s="2">
        <v>5</v>
      </c>
      <c r="D33">
        <v>5.8</v>
      </c>
      <c r="E33" s="39">
        <v>5.3179999999999996</v>
      </c>
    </row>
    <row r="34" spans="1:5" x14ac:dyDescent="0.3">
      <c r="A34" s="3">
        <f t="shared" si="0"/>
        <v>2005</v>
      </c>
      <c r="B34" s="3">
        <f t="shared" si="1"/>
        <v>9</v>
      </c>
      <c r="C34" s="2">
        <v>5</v>
      </c>
      <c r="D34">
        <v>5.8</v>
      </c>
      <c r="E34" s="39">
        <v>5.3179999999999996</v>
      </c>
    </row>
    <row r="35" spans="1:5" x14ac:dyDescent="0.3">
      <c r="A35" s="3">
        <f t="shared" si="0"/>
        <v>2005</v>
      </c>
      <c r="B35" s="3">
        <f t="shared" si="1"/>
        <v>10</v>
      </c>
      <c r="C35" s="2">
        <v>5</v>
      </c>
      <c r="D35">
        <v>5.8</v>
      </c>
      <c r="E35" s="39">
        <v>5.3179999999999996</v>
      </c>
    </row>
    <row r="36" spans="1:5" x14ac:dyDescent="0.3">
      <c r="A36" s="3">
        <f t="shared" si="0"/>
        <v>2005</v>
      </c>
      <c r="B36" s="3">
        <f t="shared" si="1"/>
        <v>11</v>
      </c>
      <c r="C36" s="2">
        <v>5</v>
      </c>
      <c r="D36">
        <v>5.8</v>
      </c>
      <c r="E36" s="39">
        <v>5.3179999999999996</v>
      </c>
    </row>
    <row r="37" spans="1:5" x14ac:dyDescent="0.3">
      <c r="A37" s="3">
        <f t="shared" si="0"/>
        <v>2005</v>
      </c>
      <c r="B37" s="3">
        <f t="shared" si="1"/>
        <v>12</v>
      </c>
      <c r="C37" s="2">
        <v>5</v>
      </c>
      <c r="D37">
        <v>5.8</v>
      </c>
      <c r="E37" s="39">
        <v>5.3179999999999996</v>
      </c>
    </row>
    <row r="38" spans="1:5" x14ac:dyDescent="0.3">
      <c r="A38" s="3">
        <f t="shared" si="0"/>
        <v>2006</v>
      </c>
      <c r="B38" s="3">
        <f t="shared" si="1"/>
        <v>1</v>
      </c>
      <c r="C38" s="2">
        <v>5</v>
      </c>
      <c r="D38">
        <v>5.8</v>
      </c>
      <c r="E38" s="39">
        <v>5.3179999999999996</v>
      </c>
    </row>
    <row r="39" spans="1:5" x14ac:dyDescent="0.3">
      <c r="A39" s="3">
        <f t="shared" si="0"/>
        <v>2006</v>
      </c>
      <c r="B39" s="3">
        <f t="shared" si="1"/>
        <v>2</v>
      </c>
      <c r="C39" s="2">
        <v>5</v>
      </c>
      <c r="D39">
        <v>5.8</v>
      </c>
      <c r="E39" s="39">
        <v>5.3179999999999996</v>
      </c>
    </row>
    <row r="40" spans="1:5" x14ac:dyDescent="0.3">
      <c r="A40" s="3">
        <f t="shared" si="0"/>
        <v>2006</v>
      </c>
      <c r="B40" s="3">
        <f t="shared" si="1"/>
        <v>3</v>
      </c>
      <c r="C40" s="2">
        <v>5</v>
      </c>
      <c r="D40">
        <v>5.8</v>
      </c>
      <c r="E40" s="39">
        <v>5.3179999999999996</v>
      </c>
    </row>
    <row r="41" spans="1:5" x14ac:dyDescent="0.3">
      <c r="A41" s="3">
        <f t="shared" si="0"/>
        <v>2006</v>
      </c>
      <c r="B41" s="3">
        <f t="shared" si="1"/>
        <v>4</v>
      </c>
      <c r="C41" s="2">
        <v>5</v>
      </c>
      <c r="D41">
        <v>5.8</v>
      </c>
      <c r="E41" s="39">
        <v>5.3179999999999996</v>
      </c>
    </row>
    <row r="42" spans="1:5" x14ac:dyDescent="0.3">
      <c r="A42" s="3">
        <f t="shared" si="0"/>
        <v>2006</v>
      </c>
      <c r="B42" s="3">
        <f t="shared" si="1"/>
        <v>5</v>
      </c>
      <c r="C42">
        <v>5.8</v>
      </c>
      <c r="D42">
        <v>6.7</v>
      </c>
      <c r="E42" s="39">
        <v>6.2560000000000002</v>
      </c>
    </row>
    <row r="43" spans="1:5" x14ac:dyDescent="0.3">
      <c r="A43" s="3">
        <f t="shared" si="0"/>
        <v>2006</v>
      </c>
      <c r="B43" s="3">
        <f t="shared" si="1"/>
        <v>6</v>
      </c>
      <c r="C43">
        <v>5.8</v>
      </c>
      <c r="D43">
        <v>6.7</v>
      </c>
      <c r="E43" s="39">
        <v>6.2560000000000002</v>
      </c>
    </row>
    <row r="44" spans="1:5" x14ac:dyDescent="0.3">
      <c r="A44" s="3">
        <f t="shared" si="0"/>
        <v>2006</v>
      </c>
      <c r="B44" s="3">
        <f t="shared" si="1"/>
        <v>7</v>
      </c>
      <c r="C44">
        <v>5.8</v>
      </c>
      <c r="D44">
        <v>6.7</v>
      </c>
      <c r="E44" s="39">
        <v>6.2560000000000002</v>
      </c>
    </row>
    <row r="45" spans="1:5" x14ac:dyDescent="0.3">
      <c r="A45" s="3">
        <f t="shared" si="0"/>
        <v>2006</v>
      </c>
      <c r="B45" s="3">
        <f t="shared" si="1"/>
        <v>8</v>
      </c>
      <c r="C45">
        <v>5.8</v>
      </c>
      <c r="D45">
        <v>6.7</v>
      </c>
      <c r="E45" s="39">
        <v>6.2560000000000002</v>
      </c>
    </row>
    <row r="46" spans="1:5" x14ac:dyDescent="0.3">
      <c r="A46" s="3">
        <f t="shared" si="0"/>
        <v>2006</v>
      </c>
      <c r="B46" s="3">
        <f t="shared" si="1"/>
        <v>9</v>
      </c>
      <c r="C46">
        <v>5.8</v>
      </c>
      <c r="D46">
        <v>6.7</v>
      </c>
      <c r="E46" s="39">
        <v>6.2560000000000002</v>
      </c>
    </row>
    <row r="47" spans="1:5" x14ac:dyDescent="0.3">
      <c r="A47" s="3">
        <f t="shared" si="0"/>
        <v>2006</v>
      </c>
      <c r="B47" s="3">
        <f t="shared" si="1"/>
        <v>10</v>
      </c>
      <c r="C47">
        <v>5.8</v>
      </c>
      <c r="D47">
        <v>6.7</v>
      </c>
      <c r="E47" s="39">
        <v>6.2560000000000002</v>
      </c>
    </row>
    <row r="48" spans="1:5" x14ac:dyDescent="0.3">
      <c r="A48" s="3">
        <f t="shared" si="0"/>
        <v>2006</v>
      </c>
      <c r="B48" s="3">
        <f t="shared" si="1"/>
        <v>11</v>
      </c>
      <c r="C48">
        <v>5.5</v>
      </c>
      <c r="D48">
        <v>6.4</v>
      </c>
      <c r="E48" s="39">
        <v>5.8959999999999999</v>
      </c>
    </row>
    <row r="49" spans="1:9" x14ac:dyDescent="0.3">
      <c r="A49" s="3">
        <f t="shared" si="0"/>
        <v>2006</v>
      </c>
      <c r="B49" s="3">
        <f t="shared" si="1"/>
        <v>12</v>
      </c>
      <c r="C49">
        <v>5.5</v>
      </c>
      <c r="D49">
        <v>6.4</v>
      </c>
      <c r="E49" s="39">
        <v>5.8959999999999999</v>
      </c>
    </row>
    <row r="50" spans="1:9" x14ac:dyDescent="0.3">
      <c r="A50" s="3">
        <f t="shared" si="0"/>
        <v>2007</v>
      </c>
      <c r="B50" s="3">
        <f t="shared" si="1"/>
        <v>1</v>
      </c>
      <c r="C50">
        <v>5.5</v>
      </c>
      <c r="D50">
        <v>6.4</v>
      </c>
      <c r="E50" s="39">
        <v>5.8959999999999999</v>
      </c>
    </row>
    <row r="51" spans="1:9" x14ac:dyDescent="0.3">
      <c r="A51" s="3">
        <f t="shared" si="0"/>
        <v>2007</v>
      </c>
      <c r="B51" s="3">
        <f t="shared" si="1"/>
        <v>2</v>
      </c>
      <c r="C51">
        <v>5.5</v>
      </c>
      <c r="D51">
        <v>6.4</v>
      </c>
      <c r="E51" s="39">
        <v>5.8959999999999999</v>
      </c>
    </row>
    <row r="52" spans="1:9" x14ac:dyDescent="0.3">
      <c r="A52" s="3">
        <f t="shared" si="0"/>
        <v>2007</v>
      </c>
      <c r="B52" s="3">
        <f t="shared" si="1"/>
        <v>3</v>
      </c>
      <c r="C52">
        <v>5.5</v>
      </c>
      <c r="D52">
        <v>6.4</v>
      </c>
      <c r="E52" s="39">
        <v>5.8959999999999999</v>
      </c>
    </row>
    <row r="53" spans="1:9" x14ac:dyDescent="0.3">
      <c r="A53" s="3">
        <f t="shared" si="0"/>
        <v>2007</v>
      </c>
      <c r="B53" s="3">
        <f t="shared" si="1"/>
        <v>4</v>
      </c>
      <c r="C53">
        <v>5.5</v>
      </c>
      <c r="D53">
        <v>6.4</v>
      </c>
      <c r="E53" s="39">
        <v>5.8959999999999999</v>
      </c>
    </row>
    <row r="54" spans="1:9" x14ac:dyDescent="0.3">
      <c r="A54" s="3">
        <f t="shared" si="0"/>
        <v>2007</v>
      </c>
      <c r="B54" s="3">
        <f t="shared" si="1"/>
        <v>5</v>
      </c>
      <c r="C54">
        <v>5.3</v>
      </c>
      <c r="D54">
        <v>6.2</v>
      </c>
      <c r="E54" s="39">
        <v>5.7039999999999997</v>
      </c>
    </row>
    <row r="55" spans="1:9" x14ac:dyDescent="0.3">
      <c r="A55" s="3">
        <f t="shared" si="0"/>
        <v>2007</v>
      </c>
      <c r="B55" s="3">
        <f t="shared" si="1"/>
        <v>6</v>
      </c>
      <c r="C55">
        <v>5.3</v>
      </c>
      <c r="D55">
        <v>6.2</v>
      </c>
      <c r="E55" s="39">
        <v>5.7039999999999997</v>
      </c>
    </row>
    <row r="56" spans="1:9" x14ac:dyDescent="0.3">
      <c r="A56" s="3">
        <f t="shared" si="0"/>
        <v>2007</v>
      </c>
      <c r="B56" s="3">
        <f t="shared" si="1"/>
        <v>7</v>
      </c>
      <c r="C56">
        <v>5.3</v>
      </c>
      <c r="D56">
        <v>6.2</v>
      </c>
      <c r="E56" s="39">
        <v>5.7039999999999997</v>
      </c>
    </row>
    <row r="57" spans="1:9" x14ac:dyDescent="0.3">
      <c r="A57" s="3">
        <f t="shared" si="0"/>
        <v>2007</v>
      </c>
      <c r="B57" s="3">
        <f t="shared" si="1"/>
        <v>8</v>
      </c>
      <c r="C57">
        <v>5.3</v>
      </c>
      <c r="D57">
        <v>6.2</v>
      </c>
      <c r="E57" s="39">
        <v>5.7039999999999997</v>
      </c>
    </row>
    <row r="58" spans="1:9" x14ac:dyDescent="0.3">
      <c r="A58" s="3">
        <f t="shared" si="0"/>
        <v>2007</v>
      </c>
      <c r="B58" s="3">
        <f t="shared" si="1"/>
        <v>9</v>
      </c>
      <c r="C58">
        <v>5.3</v>
      </c>
      <c r="D58">
        <v>6.2</v>
      </c>
      <c r="E58" s="39">
        <v>5.7039999999999997</v>
      </c>
    </row>
    <row r="59" spans="1:9" x14ac:dyDescent="0.3">
      <c r="A59" s="3">
        <f t="shared" si="0"/>
        <v>2007</v>
      </c>
      <c r="B59" s="3">
        <f t="shared" si="1"/>
        <v>10</v>
      </c>
      <c r="C59">
        <v>5.3</v>
      </c>
      <c r="D59">
        <v>6.2</v>
      </c>
      <c r="E59" s="39">
        <v>5.7039999999999997</v>
      </c>
    </row>
    <row r="60" spans="1:9" x14ac:dyDescent="0.3">
      <c r="A60" s="3">
        <f t="shared" si="0"/>
        <v>2007</v>
      </c>
      <c r="B60" s="3">
        <f t="shared" si="1"/>
        <v>11</v>
      </c>
      <c r="C60">
        <v>5</v>
      </c>
      <c r="D60">
        <v>5.9</v>
      </c>
      <c r="E60" s="39">
        <v>5.4290000000000003</v>
      </c>
    </row>
    <row r="61" spans="1:9" x14ac:dyDescent="0.3">
      <c r="A61" s="3">
        <f t="shared" si="0"/>
        <v>2007</v>
      </c>
      <c r="B61" s="3">
        <f t="shared" si="1"/>
        <v>12</v>
      </c>
      <c r="C61">
        <v>5</v>
      </c>
      <c r="D61">
        <v>5.9</v>
      </c>
      <c r="E61" s="39">
        <v>5.4290000000000003</v>
      </c>
    </row>
    <row r="62" spans="1:9" x14ac:dyDescent="0.3">
      <c r="A62" s="3">
        <f t="shared" si="0"/>
        <v>2008</v>
      </c>
      <c r="B62" s="3">
        <f t="shared" si="1"/>
        <v>1</v>
      </c>
      <c r="C62">
        <v>5</v>
      </c>
      <c r="D62">
        <v>5.9</v>
      </c>
      <c r="E62" s="39">
        <v>5.4290000000000003</v>
      </c>
    </row>
    <row r="63" spans="1:9" x14ac:dyDescent="0.3">
      <c r="A63" s="3">
        <f t="shared" si="0"/>
        <v>2008</v>
      </c>
      <c r="B63" s="3">
        <f t="shared" si="1"/>
        <v>2</v>
      </c>
      <c r="C63">
        <v>5</v>
      </c>
      <c r="D63">
        <v>5.9</v>
      </c>
      <c r="E63" s="39">
        <v>5.4290000000000003</v>
      </c>
      <c r="G63" s="29"/>
      <c r="H63" s="29"/>
      <c r="I63" s="29"/>
    </row>
    <row r="64" spans="1:9" x14ac:dyDescent="0.3">
      <c r="A64" s="3">
        <f t="shared" si="0"/>
        <v>2008</v>
      </c>
      <c r="B64" s="3">
        <f t="shared" si="1"/>
        <v>3</v>
      </c>
      <c r="C64">
        <v>5</v>
      </c>
      <c r="D64">
        <v>5.9</v>
      </c>
      <c r="E64" s="39">
        <v>5.4290000000000003</v>
      </c>
      <c r="G64" s="29"/>
      <c r="H64" s="29"/>
      <c r="I64" s="29"/>
    </row>
    <row r="65" spans="1:5" x14ac:dyDescent="0.3">
      <c r="A65" s="3">
        <f t="shared" si="0"/>
        <v>2008</v>
      </c>
      <c r="B65" s="3">
        <f t="shared" si="1"/>
        <v>4</v>
      </c>
      <c r="C65">
        <v>5</v>
      </c>
      <c r="D65">
        <v>5.9</v>
      </c>
      <c r="E65" s="39">
        <v>5.4290000000000003</v>
      </c>
    </row>
    <row r="66" spans="1:5" x14ac:dyDescent="0.3">
      <c r="A66" s="3">
        <f t="shared" si="0"/>
        <v>2008</v>
      </c>
      <c r="B66" s="3">
        <f t="shared" si="1"/>
        <v>5</v>
      </c>
      <c r="C66">
        <v>5</v>
      </c>
      <c r="D66">
        <v>5.9</v>
      </c>
      <c r="E66" s="39">
        <v>5.45</v>
      </c>
    </row>
    <row r="67" spans="1:5" x14ac:dyDescent="0.3">
      <c r="A67" s="3">
        <f t="shared" ref="A67:A130" si="2">A55+1</f>
        <v>2008</v>
      </c>
      <c r="B67" s="3">
        <f t="shared" ref="B67:B130" si="3">B55</f>
        <v>6</v>
      </c>
      <c r="C67">
        <v>5</v>
      </c>
      <c r="D67">
        <v>5.9</v>
      </c>
      <c r="E67" s="39">
        <v>5.45</v>
      </c>
    </row>
    <row r="68" spans="1:5" x14ac:dyDescent="0.3">
      <c r="A68" s="3">
        <f t="shared" si="2"/>
        <v>2008</v>
      </c>
      <c r="B68" s="3">
        <f t="shared" si="3"/>
        <v>7</v>
      </c>
      <c r="C68">
        <v>5</v>
      </c>
      <c r="D68">
        <v>5.9</v>
      </c>
      <c r="E68" s="39">
        <v>5.45</v>
      </c>
    </row>
    <row r="69" spans="1:5" x14ac:dyDescent="0.3">
      <c r="A69" s="3">
        <f t="shared" si="2"/>
        <v>2008</v>
      </c>
      <c r="B69" s="3">
        <f t="shared" si="3"/>
        <v>8</v>
      </c>
      <c r="C69">
        <v>5</v>
      </c>
      <c r="D69">
        <v>5.9</v>
      </c>
      <c r="E69" s="39">
        <v>5.45</v>
      </c>
    </row>
    <row r="70" spans="1:5" x14ac:dyDescent="0.3">
      <c r="A70" s="3">
        <f t="shared" si="2"/>
        <v>2008</v>
      </c>
      <c r="B70" s="3">
        <f t="shared" si="3"/>
        <v>9</v>
      </c>
      <c r="C70">
        <v>5</v>
      </c>
      <c r="D70">
        <v>5.9</v>
      </c>
      <c r="E70" s="39">
        <v>5.45</v>
      </c>
    </row>
    <row r="71" spans="1:5" x14ac:dyDescent="0.3">
      <c r="A71" s="3">
        <f t="shared" si="2"/>
        <v>2008</v>
      </c>
      <c r="B71" s="3">
        <f t="shared" si="3"/>
        <v>10</v>
      </c>
      <c r="C71">
        <v>5</v>
      </c>
      <c r="D71">
        <v>5.9</v>
      </c>
      <c r="E71" s="39">
        <v>5.45</v>
      </c>
    </row>
    <row r="72" spans="1:5" x14ac:dyDescent="0.3">
      <c r="A72" s="3">
        <f t="shared" si="2"/>
        <v>2008</v>
      </c>
      <c r="B72" s="3">
        <f t="shared" si="3"/>
        <v>11</v>
      </c>
      <c r="C72">
        <v>5.6</v>
      </c>
      <c r="D72">
        <v>6.5</v>
      </c>
      <c r="E72" s="39">
        <v>6.02</v>
      </c>
    </row>
    <row r="73" spans="1:5" x14ac:dyDescent="0.3">
      <c r="A73" s="3">
        <f t="shared" si="2"/>
        <v>2008</v>
      </c>
      <c r="B73" s="3">
        <f t="shared" si="3"/>
        <v>12</v>
      </c>
      <c r="C73">
        <v>5.6</v>
      </c>
      <c r="D73">
        <v>6.5</v>
      </c>
      <c r="E73" s="39">
        <v>6.02</v>
      </c>
    </row>
    <row r="74" spans="1:5" x14ac:dyDescent="0.3">
      <c r="A74" s="3">
        <f t="shared" si="2"/>
        <v>2009</v>
      </c>
      <c r="B74" s="3">
        <f t="shared" si="3"/>
        <v>1</v>
      </c>
      <c r="C74">
        <v>5.6</v>
      </c>
      <c r="D74">
        <v>6.5</v>
      </c>
      <c r="E74" s="39">
        <v>6.02</v>
      </c>
    </row>
    <row r="75" spans="1:5" x14ac:dyDescent="0.3">
      <c r="A75" s="3">
        <f t="shared" si="2"/>
        <v>2009</v>
      </c>
      <c r="B75" s="3">
        <f t="shared" si="3"/>
        <v>2</v>
      </c>
      <c r="C75">
        <v>5.6</v>
      </c>
      <c r="D75">
        <v>6.5</v>
      </c>
      <c r="E75" s="39">
        <v>6.02</v>
      </c>
    </row>
    <row r="76" spans="1:5" x14ac:dyDescent="0.3">
      <c r="A76" s="3">
        <f t="shared" si="2"/>
        <v>2009</v>
      </c>
      <c r="B76" s="3">
        <f t="shared" si="3"/>
        <v>3</v>
      </c>
      <c r="C76">
        <v>5.6</v>
      </c>
      <c r="D76">
        <v>6.5</v>
      </c>
      <c r="E76" s="39">
        <v>6.02</v>
      </c>
    </row>
    <row r="77" spans="1:5" x14ac:dyDescent="0.3">
      <c r="A77" s="3">
        <f t="shared" si="2"/>
        <v>2009</v>
      </c>
      <c r="B77" s="3">
        <f t="shared" si="3"/>
        <v>4</v>
      </c>
      <c r="C77">
        <v>5.6</v>
      </c>
      <c r="D77">
        <v>6.5</v>
      </c>
      <c r="E77" s="39">
        <v>6.02</v>
      </c>
    </row>
    <row r="78" spans="1:5" x14ac:dyDescent="0.3">
      <c r="A78" s="3">
        <f t="shared" si="2"/>
        <v>2009</v>
      </c>
      <c r="B78" s="3">
        <f t="shared" si="3"/>
        <v>5</v>
      </c>
      <c r="C78">
        <v>5.7</v>
      </c>
      <c r="D78">
        <v>6.6</v>
      </c>
      <c r="E78" s="39">
        <v>6.0720000000000001</v>
      </c>
    </row>
    <row r="79" spans="1:5" x14ac:dyDescent="0.3">
      <c r="A79" s="3">
        <f t="shared" si="2"/>
        <v>2009</v>
      </c>
      <c r="B79" s="3">
        <f t="shared" si="3"/>
        <v>6</v>
      </c>
      <c r="C79">
        <v>5.7</v>
      </c>
      <c r="D79">
        <v>6.6</v>
      </c>
      <c r="E79" s="39">
        <v>6.0720000000000001</v>
      </c>
    </row>
    <row r="80" spans="1:5" x14ac:dyDescent="0.3">
      <c r="A80" s="3">
        <f t="shared" si="2"/>
        <v>2009</v>
      </c>
      <c r="B80" s="3">
        <f t="shared" si="3"/>
        <v>7</v>
      </c>
      <c r="C80">
        <v>5.7</v>
      </c>
      <c r="D80">
        <v>6.6</v>
      </c>
      <c r="E80" s="39">
        <v>6.0720000000000001</v>
      </c>
    </row>
    <row r="81" spans="1:5" x14ac:dyDescent="0.3">
      <c r="A81" s="3">
        <f t="shared" si="2"/>
        <v>2009</v>
      </c>
      <c r="B81" s="3">
        <f t="shared" si="3"/>
        <v>8</v>
      </c>
      <c r="C81">
        <v>5.7</v>
      </c>
      <c r="D81">
        <v>6.6</v>
      </c>
      <c r="E81" s="39">
        <v>6.0720000000000001</v>
      </c>
    </row>
    <row r="82" spans="1:5" x14ac:dyDescent="0.3">
      <c r="A82" s="3">
        <f t="shared" si="2"/>
        <v>2009</v>
      </c>
      <c r="B82" s="3">
        <f t="shared" si="3"/>
        <v>9</v>
      </c>
      <c r="C82">
        <v>5.7</v>
      </c>
      <c r="D82">
        <v>6.6</v>
      </c>
      <c r="E82" s="39">
        <v>6.0720000000000001</v>
      </c>
    </row>
    <row r="83" spans="1:5" x14ac:dyDescent="0.3">
      <c r="A83" s="3">
        <f t="shared" si="2"/>
        <v>2009</v>
      </c>
      <c r="B83" s="3">
        <f t="shared" si="3"/>
        <v>10</v>
      </c>
      <c r="C83">
        <v>5.7</v>
      </c>
      <c r="D83">
        <v>6.6</v>
      </c>
      <c r="E83" s="39">
        <v>6.0720000000000001</v>
      </c>
    </row>
    <row r="84" spans="1:5" x14ac:dyDescent="0.3">
      <c r="A84" s="3">
        <f t="shared" si="2"/>
        <v>2009</v>
      </c>
      <c r="B84" s="3">
        <f t="shared" si="3"/>
        <v>11</v>
      </c>
      <c r="C84">
        <v>5.8</v>
      </c>
      <c r="D84">
        <v>6.7</v>
      </c>
      <c r="E84" s="39">
        <v>6.2149999999999999</v>
      </c>
    </row>
    <row r="85" spans="1:5" x14ac:dyDescent="0.3">
      <c r="A85" s="3">
        <f t="shared" si="2"/>
        <v>2009</v>
      </c>
      <c r="B85" s="3">
        <f t="shared" si="3"/>
        <v>12</v>
      </c>
      <c r="C85">
        <v>5.8</v>
      </c>
      <c r="D85">
        <v>6.7</v>
      </c>
      <c r="E85" s="39">
        <v>6.2149999999999999</v>
      </c>
    </row>
    <row r="86" spans="1:5" x14ac:dyDescent="0.3">
      <c r="A86" s="3">
        <f t="shared" si="2"/>
        <v>2010</v>
      </c>
      <c r="B86" s="3">
        <f t="shared" si="3"/>
        <v>1</v>
      </c>
      <c r="C86">
        <v>5.8</v>
      </c>
      <c r="D86">
        <v>6.7</v>
      </c>
      <c r="E86" s="39">
        <v>6.2149999999999999</v>
      </c>
    </row>
    <row r="87" spans="1:5" x14ac:dyDescent="0.3">
      <c r="A87" s="3">
        <f t="shared" si="2"/>
        <v>2010</v>
      </c>
      <c r="B87" s="3">
        <f t="shared" si="3"/>
        <v>2</v>
      </c>
      <c r="C87">
        <v>5.8</v>
      </c>
      <c r="D87">
        <v>6.7</v>
      </c>
      <c r="E87" s="39">
        <v>6.2149999999999999</v>
      </c>
    </row>
    <row r="88" spans="1:5" x14ac:dyDescent="0.3">
      <c r="A88" s="3">
        <f t="shared" si="2"/>
        <v>2010</v>
      </c>
      <c r="B88" s="3">
        <f t="shared" si="3"/>
        <v>3</v>
      </c>
      <c r="C88">
        <v>5.8</v>
      </c>
      <c r="D88">
        <v>6.7</v>
      </c>
      <c r="E88" s="39">
        <v>6.2149999999999999</v>
      </c>
    </row>
    <row r="89" spans="1:5" x14ac:dyDescent="0.3">
      <c r="A89" s="3">
        <f t="shared" si="2"/>
        <v>2010</v>
      </c>
      <c r="B89" s="3">
        <f t="shared" si="3"/>
        <v>4</v>
      </c>
      <c r="C89">
        <v>5.8</v>
      </c>
      <c r="D89">
        <v>6.7</v>
      </c>
      <c r="E89" s="39">
        <v>6.2149999999999999</v>
      </c>
    </row>
    <row r="90" spans="1:5" x14ac:dyDescent="0.3">
      <c r="A90" s="3">
        <f t="shared" si="2"/>
        <v>2010</v>
      </c>
      <c r="B90" s="3">
        <f t="shared" si="3"/>
        <v>5</v>
      </c>
      <c r="C90">
        <v>6.5</v>
      </c>
      <c r="D90">
        <v>7.5</v>
      </c>
      <c r="E90" s="39">
        <v>6.9379999999999997</v>
      </c>
    </row>
    <row r="91" spans="1:5" x14ac:dyDescent="0.3">
      <c r="A91" s="3">
        <f t="shared" si="2"/>
        <v>2010</v>
      </c>
      <c r="B91" s="3">
        <f t="shared" si="3"/>
        <v>6</v>
      </c>
      <c r="C91">
        <v>6.5</v>
      </c>
      <c r="D91">
        <v>7.5</v>
      </c>
      <c r="E91" s="39">
        <v>6.9379999999999997</v>
      </c>
    </row>
    <row r="92" spans="1:5" x14ac:dyDescent="0.3">
      <c r="A92" s="3">
        <f t="shared" si="2"/>
        <v>2010</v>
      </c>
      <c r="B92" s="3">
        <f t="shared" si="3"/>
        <v>7</v>
      </c>
      <c r="C92">
        <v>6.5</v>
      </c>
      <c r="D92">
        <v>7.5</v>
      </c>
      <c r="E92" s="39">
        <v>6.9379999999999997</v>
      </c>
    </row>
    <row r="93" spans="1:5" x14ac:dyDescent="0.3">
      <c r="A93" s="3">
        <f t="shared" si="2"/>
        <v>2010</v>
      </c>
      <c r="B93" s="3">
        <f t="shared" si="3"/>
        <v>8</v>
      </c>
      <c r="C93">
        <v>6.5</v>
      </c>
      <c r="D93">
        <v>7.5</v>
      </c>
      <c r="E93" s="39">
        <v>6.9379999999999997</v>
      </c>
    </row>
    <row r="94" spans="1:5" x14ac:dyDescent="0.3">
      <c r="A94" s="3">
        <f t="shared" si="2"/>
        <v>2010</v>
      </c>
      <c r="B94" s="3">
        <f t="shared" si="3"/>
        <v>9</v>
      </c>
      <c r="C94">
        <v>6.5</v>
      </c>
      <c r="D94">
        <v>7.5</v>
      </c>
      <c r="E94" s="39">
        <v>6.9379999999999997</v>
      </c>
    </row>
    <row r="95" spans="1:5" x14ac:dyDescent="0.3">
      <c r="A95" s="3">
        <f t="shared" si="2"/>
        <v>2010</v>
      </c>
      <c r="B95" s="3">
        <f t="shared" si="3"/>
        <v>10</v>
      </c>
      <c r="C95">
        <v>6.5</v>
      </c>
      <c r="D95">
        <v>7.5</v>
      </c>
      <c r="E95" s="39">
        <v>6.9379999999999997</v>
      </c>
    </row>
    <row r="96" spans="1:5" x14ac:dyDescent="0.3">
      <c r="A96" s="3">
        <f t="shared" si="2"/>
        <v>2010</v>
      </c>
      <c r="B96" s="3">
        <f t="shared" si="3"/>
        <v>11</v>
      </c>
      <c r="C96">
        <v>6.4</v>
      </c>
      <c r="D96">
        <v>7.4</v>
      </c>
      <c r="E96" s="39">
        <v>6.8380000000000001</v>
      </c>
    </row>
    <row r="97" spans="1:7" x14ac:dyDescent="0.3">
      <c r="A97" s="3">
        <f t="shared" si="2"/>
        <v>2010</v>
      </c>
      <c r="B97" s="3">
        <f t="shared" si="3"/>
        <v>12</v>
      </c>
      <c r="C97">
        <v>6.4</v>
      </c>
      <c r="D97">
        <v>7.4</v>
      </c>
      <c r="E97" s="39">
        <v>6.8380000000000001</v>
      </c>
    </row>
    <row r="98" spans="1:7" x14ac:dyDescent="0.3">
      <c r="A98" s="3">
        <f t="shared" si="2"/>
        <v>2011</v>
      </c>
      <c r="B98" s="3">
        <f t="shared" si="3"/>
        <v>1</v>
      </c>
      <c r="C98">
        <v>6.4</v>
      </c>
      <c r="D98">
        <v>7.4</v>
      </c>
      <c r="E98" s="39">
        <v>6.8380000000000001</v>
      </c>
    </row>
    <row r="99" spans="1:7" x14ac:dyDescent="0.3">
      <c r="A99" s="3">
        <f t="shared" si="2"/>
        <v>2011</v>
      </c>
      <c r="B99" s="3">
        <f t="shared" si="3"/>
        <v>2</v>
      </c>
      <c r="C99">
        <v>6.4</v>
      </c>
      <c r="D99">
        <v>7.4</v>
      </c>
      <c r="E99" s="39">
        <v>6.8380000000000001</v>
      </c>
    </row>
    <row r="100" spans="1:7" x14ac:dyDescent="0.3">
      <c r="A100" s="3">
        <f t="shared" si="2"/>
        <v>2011</v>
      </c>
      <c r="B100" s="3">
        <f t="shared" si="3"/>
        <v>3</v>
      </c>
      <c r="C100">
        <v>6.4</v>
      </c>
      <c r="D100">
        <v>7.4</v>
      </c>
      <c r="E100" s="39">
        <v>6.8380000000000001</v>
      </c>
    </row>
    <row r="101" spans="1:7" x14ac:dyDescent="0.3">
      <c r="A101" s="3">
        <f t="shared" si="2"/>
        <v>2011</v>
      </c>
      <c r="B101" s="3">
        <f t="shared" si="3"/>
        <v>4</v>
      </c>
      <c r="C101">
        <v>6.4</v>
      </c>
      <c r="D101">
        <v>7.4</v>
      </c>
      <c r="E101" s="39">
        <v>6.8380000000000001</v>
      </c>
    </row>
    <row r="102" spans="1:7" x14ac:dyDescent="0.3">
      <c r="A102" s="3">
        <f t="shared" si="2"/>
        <v>2011</v>
      </c>
      <c r="B102" s="3">
        <f t="shared" si="3"/>
        <v>5</v>
      </c>
      <c r="C102">
        <v>6.8</v>
      </c>
      <c r="D102">
        <v>7.9</v>
      </c>
      <c r="E102" s="39">
        <v>7.298</v>
      </c>
    </row>
    <row r="103" spans="1:7" x14ac:dyDescent="0.3">
      <c r="A103" s="3">
        <f t="shared" si="2"/>
        <v>2011</v>
      </c>
      <c r="B103" s="3">
        <f t="shared" si="3"/>
        <v>6</v>
      </c>
      <c r="C103">
        <v>6.8</v>
      </c>
      <c r="D103">
        <v>7.9</v>
      </c>
      <c r="E103" s="39">
        <v>7.298</v>
      </c>
    </row>
    <row r="104" spans="1:7" x14ac:dyDescent="0.3">
      <c r="A104" s="3">
        <f t="shared" si="2"/>
        <v>2011</v>
      </c>
      <c r="B104" s="3">
        <f t="shared" si="3"/>
        <v>7</v>
      </c>
      <c r="C104">
        <v>6.8</v>
      </c>
      <c r="D104">
        <v>7.9</v>
      </c>
      <c r="E104" s="39">
        <v>7.298</v>
      </c>
    </row>
    <row r="105" spans="1:7" x14ac:dyDescent="0.3">
      <c r="A105" s="3">
        <f t="shared" si="2"/>
        <v>2011</v>
      </c>
      <c r="B105" s="3">
        <f t="shared" si="3"/>
        <v>8</v>
      </c>
      <c r="C105">
        <v>6.8</v>
      </c>
      <c r="D105">
        <v>7.9</v>
      </c>
      <c r="E105" s="39">
        <v>7.298</v>
      </c>
    </row>
    <row r="106" spans="1:7" x14ac:dyDescent="0.3">
      <c r="A106" s="3">
        <f t="shared" si="2"/>
        <v>2011</v>
      </c>
      <c r="B106" s="3">
        <f t="shared" si="3"/>
        <v>9</v>
      </c>
      <c r="C106">
        <v>6.8</v>
      </c>
      <c r="D106">
        <v>7.9</v>
      </c>
      <c r="E106" s="39">
        <v>7.298</v>
      </c>
    </row>
    <row r="107" spans="1:7" x14ac:dyDescent="0.3">
      <c r="A107" s="3">
        <f t="shared" si="2"/>
        <v>2011</v>
      </c>
      <c r="B107" s="3">
        <f t="shared" si="3"/>
        <v>10</v>
      </c>
      <c r="C107">
        <v>6.8</v>
      </c>
      <c r="D107">
        <v>7.9</v>
      </c>
      <c r="E107" s="39">
        <v>7.298</v>
      </c>
    </row>
    <row r="108" spans="1:7" x14ac:dyDescent="0.3">
      <c r="A108" s="3">
        <f t="shared" si="2"/>
        <v>2011</v>
      </c>
      <c r="B108" s="3">
        <f t="shared" si="3"/>
        <v>11</v>
      </c>
      <c r="C108">
        <v>7.1</v>
      </c>
      <c r="D108">
        <v>8.3000000000000007</v>
      </c>
      <c r="E108" s="39">
        <v>7.5650000000000004</v>
      </c>
    </row>
    <row r="109" spans="1:7" x14ac:dyDescent="0.3">
      <c r="A109" s="3">
        <f t="shared" si="2"/>
        <v>2011</v>
      </c>
      <c r="B109" s="3">
        <f t="shared" si="3"/>
        <v>12</v>
      </c>
      <c r="C109">
        <v>7.1</v>
      </c>
      <c r="D109">
        <v>8.3000000000000007</v>
      </c>
      <c r="E109" s="39">
        <v>7.5650000000000004</v>
      </c>
    </row>
    <row r="110" spans="1:7" x14ac:dyDescent="0.3">
      <c r="A110" s="3">
        <f t="shared" si="2"/>
        <v>2012</v>
      </c>
      <c r="B110" s="3">
        <f t="shared" si="3"/>
        <v>1</v>
      </c>
      <c r="C110">
        <v>7.1</v>
      </c>
      <c r="D110">
        <v>8.3000000000000007</v>
      </c>
      <c r="E110" s="39">
        <v>7.5650000000000004</v>
      </c>
    </row>
    <row r="111" spans="1:7" x14ac:dyDescent="0.3">
      <c r="A111" s="3">
        <f t="shared" si="2"/>
        <v>2012</v>
      </c>
      <c r="B111" s="3">
        <f t="shared" si="3"/>
        <v>2</v>
      </c>
      <c r="C111">
        <v>7.1</v>
      </c>
      <c r="D111">
        <v>8.3000000000000007</v>
      </c>
      <c r="E111" s="39">
        <v>7.5650000000000004</v>
      </c>
      <c r="G111" s="20"/>
    </row>
    <row r="112" spans="1:7" x14ac:dyDescent="0.3">
      <c r="A112" s="3">
        <f t="shared" si="2"/>
        <v>2012</v>
      </c>
      <c r="B112" s="3">
        <f t="shared" si="3"/>
        <v>3</v>
      </c>
      <c r="C112">
        <v>7.1</v>
      </c>
      <c r="D112">
        <v>8.3000000000000007</v>
      </c>
      <c r="E112" s="39">
        <v>7.5650000000000004</v>
      </c>
    </row>
    <row r="113" spans="1:5" x14ac:dyDescent="0.3">
      <c r="A113" s="3">
        <f t="shared" si="2"/>
        <v>2012</v>
      </c>
      <c r="B113" s="3">
        <f t="shared" si="3"/>
        <v>4</v>
      </c>
      <c r="C113">
        <v>7.1</v>
      </c>
      <c r="D113">
        <v>8.3000000000000007</v>
      </c>
      <c r="E113" s="39">
        <v>7.5650000000000004</v>
      </c>
    </row>
    <row r="114" spans="1:5" x14ac:dyDescent="0.3">
      <c r="A114" s="3">
        <f t="shared" si="2"/>
        <v>2012</v>
      </c>
      <c r="B114" s="3">
        <f t="shared" si="3"/>
        <v>5</v>
      </c>
      <c r="C114">
        <v>7.5</v>
      </c>
      <c r="D114">
        <v>8.8000000000000007</v>
      </c>
      <c r="E114" s="39">
        <v>8.0690000000000008</v>
      </c>
    </row>
    <row r="115" spans="1:5" x14ac:dyDescent="0.3">
      <c r="A115" s="3">
        <f t="shared" si="2"/>
        <v>2012</v>
      </c>
      <c r="B115" s="3">
        <f t="shared" si="3"/>
        <v>6</v>
      </c>
      <c r="C115">
        <v>7.5</v>
      </c>
      <c r="D115">
        <v>8.8000000000000007</v>
      </c>
      <c r="E115" s="39">
        <v>8.0690000000000008</v>
      </c>
    </row>
    <row r="116" spans="1:5" x14ac:dyDescent="0.3">
      <c r="A116" s="3">
        <f t="shared" si="2"/>
        <v>2012</v>
      </c>
      <c r="B116" s="3">
        <f t="shared" si="3"/>
        <v>7</v>
      </c>
      <c r="C116">
        <v>7.5</v>
      </c>
      <c r="D116">
        <v>8.8000000000000007</v>
      </c>
      <c r="E116" s="39">
        <v>8.0690000000000008</v>
      </c>
    </row>
    <row r="117" spans="1:5" x14ac:dyDescent="0.3">
      <c r="A117" s="3">
        <f t="shared" si="2"/>
        <v>2012</v>
      </c>
      <c r="B117" s="3">
        <f t="shared" si="3"/>
        <v>8</v>
      </c>
      <c r="C117">
        <v>7.5</v>
      </c>
      <c r="D117">
        <v>8.8000000000000007</v>
      </c>
      <c r="E117" s="39">
        <v>8.0690000000000008</v>
      </c>
    </row>
    <row r="118" spans="1:5" x14ac:dyDescent="0.3">
      <c r="A118" s="3">
        <f t="shared" si="2"/>
        <v>2012</v>
      </c>
      <c r="B118" s="3">
        <f t="shared" si="3"/>
        <v>9</v>
      </c>
      <c r="C118">
        <v>7.5</v>
      </c>
      <c r="D118">
        <v>8.8000000000000007</v>
      </c>
      <c r="E118" s="39">
        <v>8.0690000000000008</v>
      </c>
    </row>
    <row r="119" spans="1:5" x14ac:dyDescent="0.3">
      <c r="A119" s="3">
        <f t="shared" si="2"/>
        <v>2012</v>
      </c>
      <c r="B119" s="3">
        <f t="shared" si="3"/>
        <v>10</v>
      </c>
      <c r="C119">
        <v>7.5</v>
      </c>
      <c r="D119">
        <v>8.8000000000000007</v>
      </c>
      <c r="E119" s="39">
        <v>8.0690000000000008</v>
      </c>
    </row>
    <row r="120" spans="1:5" x14ac:dyDescent="0.3">
      <c r="A120" s="3">
        <f t="shared" si="2"/>
        <v>2012</v>
      </c>
      <c r="B120" s="3">
        <f t="shared" si="3"/>
        <v>11</v>
      </c>
      <c r="C120">
        <v>7.4</v>
      </c>
      <c r="D120">
        <v>8.6999999999999993</v>
      </c>
      <c r="E120" s="39">
        <v>7.9320000000000004</v>
      </c>
    </row>
    <row r="121" spans="1:5" x14ac:dyDescent="0.3">
      <c r="A121" s="3">
        <f t="shared" si="2"/>
        <v>2012</v>
      </c>
      <c r="B121" s="3">
        <f t="shared" si="3"/>
        <v>12</v>
      </c>
      <c r="C121">
        <v>7.4</v>
      </c>
      <c r="D121">
        <v>8.6999999999999993</v>
      </c>
      <c r="E121" s="39">
        <v>7.9320000000000004</v>
      </c>
    </row>
    <row r="122" spans="1:5" x14ac:dyDescent="0.3">
      <c r="A122" s="3">
        <f t="shared" si="2"/>
        <v>2013</v>
      </c>
      <c r="B122" s="3">
        <f t="shared" si="3"/>
        <v>1</v>
      </c>
      <c r="C122">
        <v>7.4</v>
      </c>
      <c r="D122">
        <v>8.6999999999999993</v>
      </c>
      <c r="E122" s="39">
        <v>7.9320000000000004</v>
      </c>
    </row>
    <row r="123" spans="1:5" x14ac:dyDescent="0.3">
      <c r="A123" s="3">
        <f t="shared" si="2"/>
        <v>2013</v>
      </c>
      <c r="B123" s="3">
        <f t="shared" si="3"/>
        <v>2</v>
      </c>
      <c r="C123">
        <v>7.4</v>
      </c>
      <c r="D123">
        <v>8.6999999999999993</v>
      </c>
      <c r="E123" s="39">
        <v>7.9320000000000004</v>
      </c>
    </row>
    <row r="124" spans="1:5" x14ac:dyDescent="0.3">
      <c r="A124" s="3">
        <f t="shared" si="2"/>
        <v>2013</v>
      </c>
      <c r="B124" s="3">
        <f t="shared" si="3"/>
        <v>3</v>
      </c>
      <c r="C124">
        <v>7.4</v>
      </c>
      <c r="D124">
        <v>8.6999999999999993</v>
      </c>
      <c r="E124" s="39">
        <v>7.9320000000000004</v>
      </c>
    </row>
    <row r="125" spans="1:5" x14ac:dyDescent="0.3">
      <c r="A125" s="3">
        <f t="shared" si="2"/>
        <v>2013</v>
      </c>
      <c r="B125" s="3">
        <f t="shared" si="3"/>
        <v>4</v>
      </c>
      <c r="C125">
        <v>7.4</v>
      </c>
      <c r="D125">
        <v>8.6999999999999993</v>
      </c>
      <c r="E125" s="39">
        <v>7.9320000000000004</v>
      </c>
    </row>
    <row r="126" spans="1:5" x14ac:dyDescent="0.3">
      <c r="A126" s="3">
        <f t="shared" si="2"/>
        <v>2013</v>
      </c>
      <c r="B126" s="3">
        <f t="shared" si="3"/>
        <v>5</v>
      </c>
      <c r="C126" s="35">
        <v>7.8</v>
      </c>
      <c r="D126" s="35">
        <v>9.1</v>
      </c>
      <c r="E126" s="39">
        <v>7.9320000000000004</v>
      </c>
    </row>
    <row r="127" spans="1:5" x14ac:dyDescent="0.3">
      <c r="A127" s="3">
        <f t="shared" si="2"/>
        <v>2013</v>
      </c>
      <c r="B127" s="3">
        <f t="shared" si="3"/>
        <v>6</v>
      </c>
      <c r="C127">
        <v>7.8</v>
      </c>
      <c r="D127">
        <v>9.1</v>
      </c>
      <c r="E127" s="39">
        <v>7.9320000000000004</v>
      </c>
    </row>
    <row r="128" spans="1:5" x14ac:dyDescent="0.3">
      <c r="A128" s="3">
        <f t="shared" si="2"/>
        <v>2013</v>
      </c>
      <c r="B128" s="3">
        <f t="shared" si="3"/>
        <v>7</v>
      </c>
      <c r="C128">
        <v>7.8</v>
      </c>
      <c r="D128">
        <v>9.1</v>
      </c>
      <c r="E128" s="39">
        <v>7.9320000000000004</v>
      </c>
    </row>
    <row r="129" spans="1:20" x14ac:dyDescent="0.3">
      <c r="A129" s="3">
        <f t="shared" si="2"/>
        <v>2013</v>
      </c>
      <c r="B129" s="3">
        <f t="shared" si="3"/>
        <v>8</v>
      </c>
      <c r="C129">
        <v>7.8</v>
      </c>
      <c r="D129">
        <v>9.1</v>
      </c>
      <c r="E129" s="39">
        <v>7.9320000000000004</v>
      </c>
    </row>
    <row r="130" spans="1:20" x14ac:dyDescent="0.3">
      <c r="A130" s="3">
        <f t="shared" si="2"/>
        <v>2013</v>
      </c>
      <c r="B130" s="3">
        <f t="shared" si="3"/>
        <v>9</v>
      </c>
      <c r="C130">
        <v>7.8</v>
      </c>
      <c r="D130">
        <v>9.1</v>
      </c>
      <c r="E130" s="39">
        <v>7.9320000000000004</v>
      </c>
    </row>
    <row r="131" spans="1:20" x14ac:dyDescent="0.3">
      <c r="A131" s="3">
        <f t="shared" ref="A131:A168" si="4">A119+1</f>
        <v>2013</v>
      </c>
      <c r="B131" s="3">
        <f t="shared" ref="B131:B194" si="5">B119</f>
        <v>10</v>
      </c>
      <c r="C131">
        <v>7.8</v>
      </c>
      <c r="D131">
        <v>9.1</v>
      </c>
      <c r="E131" s="39">
        <v>7.9320000000000004</v>
      </c>
    </row>
    <row r="132" spans="1:20" x14ac:dyDescent="0.3">
      <c r="A132" s="3">
        <f t="shared" si="4"/>
        <v>2013</v>
      </c>
      <c r="B132" s="3">
        <f t="shared" si="5"/>
        <v>11</v>
      </c>
      <c r="C132">
        <v>7.8</v>
      </c>
      <c r="D132">
        <v>9.1</v>
      </c>
      <c r="E132" s="39">
        <v>7.9320000000000004</v>
      </c>
    </row>
    <row r="133" spans="1:20" x14ac:dyDescent="0.3">
      <c r="A133" s="3">
        <f t="shared" si="4"/>
        <v>2013</v>
      </c>
      <c r="B133" s="3">
        <f t="shared" si="5"/>
        <v>12</v>
      </c>
      <c r="C133">
        <v>7.8</v>
      </c>
      <c r="D133">
        <v>9.1</v>
      </c>
      <c r="E133" s="39">
        <v>7.9320000000000004</v>
      </c>
      <c r="G133" s="37" t="s">
        <v>19</v>
      </c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</row>
    <row r="134" spans="1:20" x14ac:dyDescent="0.3">
      <c r="A134" s="3">
        <f t="shared" si="4"/>
        <v>2014</v>
      </c>
      <c r="B134" s="3">
        <f t="shared" si="5"/>
        <v>1</v>
      </c>
      <c r="C134">
        <v>7.8</v>
      </c>
      <c r="D134">
        <v>9.1</v>
      </c>
      <c r="E134" s="39">
        <v>7.9320000000000004</v>
      </c>
    </row>
    <row r="135" spans="1:20" x14ac:dyDescent="0.3">
      <c r="A135" s="3">
        <f t="shared" si="4"/>
        <v>2014</v>
      </c>
      <c r="B135" s="3">
        <f t="shared" si="5"/>
        <v>2</v>
      </c>
      <c r="C135">
        <v>7.8</v>
      </c>
      <c r="D135">
        <v>9.1</v>
      </c>
      <c r="E135" s="39">
        <v>7.9320000000000004</v>
      </c>
    </row>
    <row r="136" spans="1:20" x14ac:dyDescent="0.3">
      <c r="A136" s="3">
        <f t="shared" si="4"/>
        <v>2014</v>
      </c>
      <c r="B136" s="3">
        <f t="shared" si="5"/>
        <v>3</v>
      </c>
      <c r="C136">
        <v>7.8</v>
      </c>
      <c r="D136">
        <v>9.1</v>
      </c>
      <c r="E136" s="39">
        <v>7.9320000000000004</v>
      </c>
    </row>
    <row r="137" spans="1:20" x14ac:dyDescent="0.3">
      <c r="A137" s="3">
        <f t="shared" si="4"/>
        <v>2014</v>
      </c>
      <c r="B137" s="3">
        <f t="shared" si="5"/>
        <v>4</v>
      </c>
      <c r="C137">
        <v>7.8</v>
      </c>
      <c r="D137">
        <v>9.1</v>
      </c>
      <c r="E137" s="39">
        <v>7.9320000000000004</v>
      </c>
    </row>
    <row r="138" spans="1:20" x14ac:dyDescent="0.3">
      <c r="A138" s="3">
        <f t="shared" si="4"/>
        <v>2014</v>
      </c>
      <c r="B138" s="3">
        <f t="shared" si="5"/>
        <v>5</v>
      </c>
      <c r="C138">
        <v>7.8</v>
      </c>
      <c r="D138">
        <v>9.1</v>
      </c>
      <c r="E138" s="39">
        <v>7.9320000000000004</v>
      </c>
    </row>
    <row r="139" spans="1:20" x14ac:dyDescent="0.3">
      <c r="A139" s="3">
        <f t="shared" si="4"/>
        <v>2014</v>
      </c>
      <c r="B139" s="3">
        <f t="shared" si="5"/>
        <v>6</v>
      </c>
      <c r="C139">
        <v>7.8</v>
      </c>
      <c r="D139">
        <v>9.1</v>
      </c>
      <c r="E139" s="39">
        <v>7.9320000000000004</v>
      </c>
    </row>
    <row r="140" spans="1:20" x14ac:dyDescent="0.3">
      <c r="A140" s="3">
        <f t="shared" si="4"/>
        <v>2014</v>
      </c>
      <c r="B140" s="3">
        <f t="shared" si="5"/>
        <v>7</v>
      </c>
      <c r="C140">
        <v>7.8</v>
      </c>
      <c r="D140">
        <v>9.1</v>
      </c>
      <c r="E140" s="39">
        <v>7.9320000000000004</v>
      </c>
    </row>
    <row r="141" spans="1:20" x14ac:dyDescent="0.3">
      <c r="A141" s="3">
        <f t="shared" si="4"/>
        <v>2014</v>
      </c>
      <c r="B141" s="3">
        <f t="shared" si="5"/>
        <v>8</v>
      </c>
      <c r="C141">
        <v>7.8</v>
      </c>
      <c r="D141">
        <v>9.1</v>
      </c>
      <c r="E141" s="39">
        <v>7.9320000000000004</v>
      </c>
    </row>
    <row r="142" spans="1:20" x14ac:dyDescent="0.3">
      <c r="A142" s="3">
        <f t="shared" si="4"/>
        <v>2014</v>
      </c>
      <c r="B142" s="3">
        <f t="shared" si="5"/>
        <v>9</v>
      </c>
      <c r="C142">
        <v>7.8</v>
      </c>
      <c r="D142">
        <v>9.1</v>
      </c>
      <c r="E142" s="39">
        <v>7.9320000000000004</v>
      </c>
    </row>
    <row r="143" spans="1:20" x14ac:dyDescent="0.3">
      <c r="A143" s="3">
        <f t="shared" si="4"/>
        <v>2014</v>
      </c>
      <c r="B143" s="3">
        <f t="shared" si="5"/>
        <v>10</v>
      </c>
      <c r="C143">
        <v>7.8</v>
      </c>
      <c r="D143">
        <v>9.1</v>
      </c>
      <c r="E143" s="39">
        <v>7.9320000000000004</v>
      </c>
    </row>
    <row r="144" spans="1:20" x14ac:dyDescent="0.3">
      <c r="A144" s="3">
        <f t="shared" si="4"/>
        <v>2014</v>
      </c>
      <c r="B144" s="3">
        <f t="shared" si="5"/>
        <v>11</v>
      </c>
      <c r="C144">
        <v>7.8</v>
      </c>
      <c r="D144">
        <v>9.1</v>
      </c>
      <c r="E144" s="39">
        <v>7.9320000000000004</v>
      </c>
    </row>
    <row r="145" spans="1:5" x14ac:dyDescent="0.3">
      <c r="A145" s="3">
        <f t="shared" si="4"/>
        <v>2014</v>
      </c>
      <c r="B145" s="3">
        <f t="shared" si="5"/>
        <v>12</v>
      </c>
      <c r="C145">
        <v>7.8</v>
      </c>
      <c r="D145">
        <v>9.1</v>
      </c>
      <c r="E145" s="39">
        <v>7.9320000000000004</v>
      </c>
    </row>
    <row r="146" spans="1:5" x14ac:dyDescent="0.3">
      <c r="A146" s="3">
        <f t="shared" si="4"/>
        <v>2015</v>
      </c>
      <c r="B146" s="3">
        <f t="shared" si="5"/>
        <v>1</v>
      </c>
      <c r="C146">
        <v>7.8</v>
      </c>
      <c r="D146">
        <v>9.1</v>
      </c>
      <c r="E146" s="39">
        <v>7.9320000000000004</v>
      </c>
    </row>
    <row r="147" spans="1:5" x14ac:dyDescent="0.3">
      <c r="A147" s="3">
        <f t="shared" si="4"/>
        <v>2015</v>
      </c>
      <c r="B147" s="3">
        <f t="shared" si="5"/>
        <v>2</v>
      </c>
      <c r="C147">
        <v>7.8</v>
      </c>
      <c r="D147">
        <v>9.1</v>
      </c>
      <c r="E147" s="39">
        <v>7.9320000000000004</v>
      </c>
    </row>
    <row r="148" spans="1:5" x14ac:dyDescent="0.3">
      <c r="A148" s="3">
        <f t="shared" si="4"/>
        <v>2015</v>
      </c>
      <c r="B148" s="3">
        <f t="shared" si="5"/>
        <v>3</v>
      </c>
      <c r="C148">
        <v>7.8</v>
      </c>
      <c r="D148">
        <v>9.1</v>
      </c>
      <c r="E148" s="39">
        <v>7.9320000000000004</v>
      </c>
    </row>
    <row r="149" spans="1:5" x14ac:dyDescent="0.3">
      <c r="A149" s="3">
        <f t="shared" si="4"/>
        <v>2015</v>
      </c>
      <c r="B149" s="3">
        <f t="shared" si="5"/>
        <v>4</v>
      </c>
      <c r="C149">
        <v>7.8</v>
      </c>
      <c r="D149">
        <v>9.1</v>
      </c>
      <c r="E149" s="39">
        <v>7.9320000000000004</v>
      </c>
    </row>
    <row r="150" spans="1:5" x14ac:dyDescent="0.3">
      <c r="A150" s="3">
        <f t="shared" si="4"/>
        <v>2015</v>
      </c>
      <c r="B150" s="3">
        <f t="shared" si="5"/>
        <v>5</v>
      </c>
      <c r="C150">
        <v>7.8</v>
      </c>
      <c r="D150">
        <v>9.1</v>
      </c>
      <c r="E150" s="39">
        <v>7.9320000000000004</v>
      </c>
    </row>
    <row r="151" spans="1:5" x14ac:dyDescent="0.3">
      <c r="A151" s="3">
        <f t="shared" si="4"/>
        <v>2015</v>
      </c>
      <c r="B151" s="3">
        <f t="shared" si="5"/>
        <v>6</v>
      </c>
      <c r="C151">
        <v>7.8</v>
      </c>
      <c r="D151">
        <v>9.1</v>
      </c>
      <c r="E151" s="39">
        <v>7.9320000000000004</v>
      </c>
    </row>
    <row r="152" spans="1:5" x14ac:dyDescent="0.3">
      <c r="A152" s="3">
        <f t="shared" si="4"/>
        <v>2015</v>
      </c>
      <c r="B152" s="3">
        <f t="shared" si="5"/>
        <v>7</v>
      </c>
      <c r="C152">
        <v>7.8</v>
      </c>
      <c r="D152">
        <v>9.1</v>
      </c>
      <c r="E152" s="39">
        <v>7.9320000000000004</v>
      </c>
    </row>
    <row r="153" spans="1:5" x14ac:dyDescent="0.3">
      <c r="A153" s="3">
        <f t="shared" si="4"/>
        <v>2015</v>
      </c>
      <c r="B153" s="3">
        <f t="shared" si="5"/>
        <v>8</v>
      </c>
      <c r="C153">
        <v>7.8</v>
      </c>
      <c r="D153">
        <v>9.1</v>
      </c>
      <c r="E153" s="39">
        <v>7.9320000000000004</v>
      </c>
    </row>
    <row r="154" spans="1:5" x14ac:dyDescent="0.3">
      <c r="A154" s="3">
        <f t="shared" si="4"/>
        <v>2015</v>
      </c>
      <c r="B154" s="3">
        <f t="shared" si="5"/>
        <v>9</v>
      </c>
      <c r="C154">
        <v>7.8</v>
      </c>
      <c r="D154">
        <v>9.1</v>
      </c>
      <c r="E154" s="39">
        <v>7.9320000000000004</v>
      </c>
    </row>
    <row r="155" spans="1:5" x14ac:dyDescent="0.3">
      <c r="A155" s="3">
        <f t="shared" si="4"/>
        <v>2015</v>
      </c>
      <c r="B155" s="3">
        <f t="shared" si="5"/>
        <v>10</v>
      </c>
      <c r="C155">
        <v>7.8</v>
      </c>
      <c r="D155">
        <v>9.1</v>
      </c>
      <c r="E155" s="39">
        <v>7.9320000000000004</v>
      </c>
    </row>
    <row r="156" spans="1:5" x14ac:dyDescent="0.3">
      <c r="A156" s="3">
        <f t="shared" si="4"/>
        <v>2015</v>
      </c>
      <c r="B156" s="3">
        <f t="shared" si="5"/>
        <v>11</v>
      </c>
      <c r="C156">
        <v>7.8</v>
      </c>
      <c r="D156">
        <v>9.1</v>
      </c>
      <c r="E156" s="39">
        <v>7.9320000000000004</v>
      </c>
    </row>
    <row r="157" spans="1:5" x14ac:dyDescent="0.3">
      <c r="A157" s="3">
        <f t="shared" si="4"/>
        <v>2015</v>
      </c>
      <c r="B157" s="3">
        <f t="shared" si="5"/>
        <v>12</v>
      </c>
      <c r="C157">
        <v>7.8</v>
      </c>
      <c r="D157">
        <v>9.1</v>
      </c>
      <c r="E157" s="39">
        <v>7.9320000000000004</v>
      </c>
    </row>
    <row r="158" spans="1:5" x14ac:dyDescent="0.3">
      <c r="A158" s="3">
        <f t="shared" si="4"/>
        <v>2016</v>
      </c>
      <c r="B158" s="3">
        <f t="shared" si="5"/>
        <v>1</v>
      </c>
      <c r="C158">
        <v>7.8</v>
      </c>
      <c r="D158">
        <v>9.1</v>
      </c>
      <c r="E158" s="39">
        <v>7.9320000000000004</v>
      </c>
    </row>
    <row r="159" spans="1:5" x14ac:dyDescent="0.3">
      <c r="A159" s="3">
        <f t="shared" si="4"/>
        <v>2016</v>
      </c>
      <c r="B159" s="3">
        <f t="shared" si="5"/>
        <v>2</v>
      </c>
      <c r="C159">
        <v>7.8</v>
      </c>
      <c r="D159">
        <v>9.1</v>
      </c>
      <c r="E159" s="39">
        <v>7.9320000000000004</v>
      </c>
    </row>
    <row r="160" spans="1:5" x14ac:dyDescent="0.3">
      <c r="A160" s="3">
        <f t="shared" si="4"/>
        <v>2016</v>
      </c>
      <c r="B160" s="3">
        <f t="shared" si="5"/>
        <v>3</v>
      </c>
      <c r="C160">
        <v>7.8</v>
      </c>
      <c r="D160">
        <v>9.1</v>
      </c>
      <c r="E160" s="39">
        <v>7.9320000000000004</v>
      </c>
    </row>
    <row r="161" spans="1:5" x14ac:dyDescent="0.3">
      <c r="A161" s="3">
        <f t="shared" si="4"/>
        <v>2016</v>
      </c>
      <c r="B161" s="3">
        <f t="shared" si="5"/>
        <v>4</v>
      </c>
      <c r="C161">
        <v>7.8</v>
      </c>
      <c r="D161">
        <v>9.1</v>
      </c>
      <c r="E161" s="39">
        <v>7.9320000000000004</v>
      </c>
    </row>
    <row r="162" spans="1:5" x14ac:dyDescent="0.3">
      <c r="A162" s="3">
        <f t="shared" si="4"/>
        <v>2016</v>
      </c>
      <c r="B162" s="3">
        <f t="shared" si="5"/>
        <v>5</v>
      </c>
      <c r="C162">
        <v>7.8</v>
      </c>
      <c r="D162">
        <v>9.1</v>
      </c>
      <c r="E162" s="39">
        <v>7.9320000000000004</v>
      </c>
    </row>
    <row r="163" spans="1:5" x14ac:dyDescent="0.3">
      <c r="A163" s="3">
        <f t="shared" si="4"/>
        <v>2016</v>
      </c>
      <c r="B163" s="3">
        <f t="shared" si="5"/>
        <v>6</v>
      </c>
      <c r="C163">
        <v>7.8</v>
      </c>
      <c r="D163">
        <v>9.1</v>
      </c>
      <c r="E163" s="39">
        <v>7.9320000000000004</v>
      </c>
    </row>
    <row r="164" spans="1:5" x14ac:dyDescent="0.3">
      <c r="A164" s="3">
        <f t="shared" si="4"/>
        <v>2016</v>
      </c>
      <c r="B164" s="3">
        <f t="shared" si="5"/>
        <v>7</v>
      </c>
      <c r="C164">
        <v>7.8</v>
      </c>
      <c r="D164">
        <v>9.1</v>
      </c>
      <c r="E164" s="39">
        <v>7.9320000000000004</v>
      </c>
    </row>
    <row r="165" spans="1:5" x14ac:dyDescent="0.3">
      <c r="A165" s="3">
        <f t="shared" si="4"/>
        <v>2016</v>
      </c>
      <c r="B165" s="3">
        <f t="shared" si="5"/>
        <v>8</v>
      </c>
      <c r="C165">
        <v>7.8</v>
      </c>
      <c r="D165">
        <v>9.1</v>
      </c>
      <c r="E165" s="39">
        <v>7.9320000000000004</v>
      </c>
    </row>
    <row r="166" spans="1:5" x14ac:dyDescent="0.3">
      <c r="A166" s="3">
        <f t="shared" si="4"/>
        <v>2016</v>
      </c>
      <c r="B166" s="3">
        <f t="shared" si="5"/>
        <v>9</v>
      </c>
      <c r="C166">
        <v>7.8</v>
      </c>
      <c r="D166">
        <v>9.1</v>
      </c>
      <c r="E166" s="39">
        <v>7.9320000000000004</v>
      </c>
    </row>
    <row r="167" spans="1:5" x14ac:dyDescent="0.3">
      <c r="A167" s="3">
        <f t="shared" si="4"/>
        <v>2016</v>
      </c>
      <c r="B167" s="3">
        <f t="shared" si="5"/>
        <v>10</v>
      </c>
      <c r="C167">
        <v>7.8</v>
      </c>
      <c r="D167">
        <v>9.1</v>
      </c>
      <c r="E167" s="39">
        <v>7.9320000000000004</v>
      </c>
    </row>
    <row r="168" spans="1:5" x14ac:dyDescent="0.3">
      <c r="A168" s="3">
        <f t="shared" si="4"/>
        <v>2016</v>
      </c>
      <c r="B168" s="3">
        <f t="shared" si="5"/>
        <v>11</v>
      </c>
      <c r="C168">
        <v>7.8</v>
      </c>
      <c r="D168">
        <v>9.1</v>
      </c>
      <c r="E168" s="39">
        <v>7.9320000000000004</v>
      </c>
    </row>
    <row r="169" spans="1:5" x14ac:dyDescent="0.3">
      <c r="A169" s="3">
        <v>2016</v>
      </c>
      <c r="B169" s="3">
        <f t="shared" si="5"/>
        <v>12</v>
      </c>
      <c r="C169">
        <v>7.8</v>
      </c>
      <c r="D169">
        <v>9.1</v>
      </c>
      <c r="E169" s="39">
        <v>7.9320000000000004</v>
      </c>
    </row>
    <row r="170" spans="1:5" x14ac:dyDescent="0.3">
      <c r="A170" s="3">
        <v>2017</v>
      </c>
      <c r="B170" s="3">
        <f t="shared" si="5"/>
        <v>1</v>
      </c>
      <c r="C170">
        <v>7.8</v>
      </c>
      <c r="D170">
        <v>9.1</v>
      </c>
      <c r="E170" s="39">
        <v>7.9320000000000004</v>
      </c>
    </row>
    <row r="171" spans="1:5" x14ac:dyDescent="0.3">
      <c r="A171" s="3">
        <v>2017</v>
      </c>
      <c r="B171" s="3">
        <f t="shared" si="5"/>
        <v>2</v>
      </c>
      <c r="C171">
        <v>7.8</v>
      </c>
      <c r="D171">
        <v>9.1</v>
      </c>
      <c r="E171" s="39">
        <v>7.9320000000000004</v>
      </c>
    </row>
    <row r="172" spans="1:5" x14ac:dyDescent="0.3">
      <c r="A172" s="3">
        <v>2017</v>
      </c>
      <c r="B172" s="3">
        <f t="shared" si="5"/>
        <v>3</v>
      </c>
      <c r="C172">
        <v>7.8</v>
      </c>
      <c r="D172">
        <v>9.1</v>
      </c>
      <c r="E172" s="39">
        <v>7.9320000000000004</v>
      </c>
    </row>
    <row r="173" spans="1:5" x14ac:dyDescent="0.3">
      <c r="A173" s="3">
        <v>2017</v>
      </c>
      <c r="B173" s="3">
        <f t="shared" si="5"/>
        <v>4</v>
      </c>
      <c r="C173">
        <v>7.8</v>
      </c>
      <c r="D173">
        <v>9.1</v>
      </c>
      <c r="E173" s="39">
        <v>7.9320000000000004</v>
      </c>
    </row>
    <row r="174" spans="1:5" x14ac:dyDescent="0.3">
      <c r="A174" s="3">
        <v>2017</v>
      </c>
      <c r="B174" s="3">
        <f t="shared" si="5"/>
        <v>5</v>
      </c>
      <c r="C174">
        <v>7.8</v>
      </c>
      <c r="D174">
        <v>9.1</v>
      </c>
      <c r="E174" s="39">
        <v>7.9320000000000004</v>
      </c>
    </row>
    <row r="175" spans="1:5" x14ac:dyDescent="0.3">
      <c r="A175" s="3">
        <v>2017</v>
      </c>
      <c r="B175" s="3">
        <f t="shared" si="5"/>
        <v>6</v>
      </c>
      <c r="C175">
        <v>7.8</v>
      </c>
      <c r="D175">
        <v>9.1</v>
      </c>
      <c r="E175" s="39">
        <v>7.9320000000000004</v>
      </c>
    </row>
    <row r="176" spans="1:5" x14ac:dyDescent="0.3">
      <c r="A176" s="3">
        <v>2017</v>
      </c>
      <c r="B176" s="3">
        <f t="shared" si="5"/>
        <v>7</v>
      </c>
      <c r="C176">
        <v>7.8</v>
      </c>
      <c r="D176">
        <v>9.1</v>
      </c>
      <c r="E176" s="39">
        <v>7.9320000000000004</v>
      </c>
    </row>
    <row r="177" spans="1:5" x14ac:dyDescent="0.3">
      <c r="A177" s="3">
        <v>2017</v>
      </c>
      <c r="B177" s="3">
        <f t="shared" si="5"/>
        <v>8</v>
      </c>
      <c r="C177">
        <v>7.8</v>
      </c>
      <c r="D177">
        <v>9.1</v>
      </c>
      <c r="E177" s="39">
        <v>7.9320000000000004</v>
      </c>
    </row>
    <row r="178" spans="1:5" x14ac:dyDescent="0.3">
      <c r="A178" s="3">
        <v>2017</v>
      </c>
      <c r="B178" s="3">
        <f t="shared" si="5"/>
        <v>9</v>
      </c>
      <c r="C178">
        <v>7.8</v>
      </c>
      <c r="D178">
        <v>9.1</v>
      </c>
      <c r="E178" s="39">
        <v>7.9320000000000004</v>
      </c>
    </row>
    <row r="179" spans="1:5" x14ac:dyDescent="0.3">
      <c r="A179" s="3">
        <v>2017</v>
      </c>
      <c r="B179" s="3">
        <f t="shared" si="5"/>
        <v>10</v>
      </c>
      <c r="C179">
        <v>7.8</v>
      </c>
      <c r="D179">
        <v>9.1</v>
      </c>
      <c r="E179" s="39">
        <v>7.9320000000000004</v>
      </c>
    </row>
    <row r="180" spans="1:5" x14ac:dyDescent="0.3">
      <c r="A180" s="3">
        <v>2017</v>
      </c>
      <c r="B180" s="3">
        <f t="shared" si="5"/>
        <v>11</v>
      </c>
      <c r="C180">
        <v>7.8</v>
      </c>
      <c r="D180">
        <v>9.1</v>
      </c>
      <c r="E180" s="39">
        <v>7.9320000000000004</v>
      </c>
    </row>
    <row r="181" spans="1:5" x14ac:dyDescent="0.3">
      <c r="A181" s="3">
        <v>2017</v>
      </c>
      <c r="B181" s="3">
        <f t="shared" si="5"/>
        <v>12</v>
      </c>
      <c r="C181">
        <v>7.8</v>
      </c>
      <c r="D181">
        <v>9.1</v>
      </c>
      <c r="E181" s="39">
        <v>7.9320000000000004</v>
      </c>
    </row>
    <row r="182" spans="1:5" x14ac:dyDescent="0.3">
      <c r="A182" s="3">
        <v>2018</v>
      </c>
      <c r="B182" s="3">
        <f t="shared" si="5"/>
        <v>1</v>
      </c>
      <c r="C182">
        <v>7.8</v>
      </c>
      <c r="D182">
        <v>9.1</v>
      </c>
      <c r="E182" s="39">
        <v>7.9320000000000004</v>
      </c>
    </row>
    <row r="183" spans="1:5" x14ac:dyDescent="0.3">
      <c r="A183" s="3">
        <v>2018</v>
      </c>
      <c r="B183" s="3">
        <f t="shared" si="5"/>
        <v>2</v>
      </c>
      <c r="C183">
        <v>7.8</v>
      </c>
      <c r="D183">
        <v>9.1</v>
      </c>
      <c r="E183" s="39">
        <v>7.9320000000000004</v>
      </c>
    </row>
    <row r="184" spans="1:5" x14ac:dyDescent="0.3">
      <c r="A184" s="3">
        <v>2018</v>
      </c>
      <c r="B184" s="3">
        <f t="shared" si="5"/>
        <v>3</v>
      </c>
      <c r="C184">
        <v>7.8</v>
      </c>
      <c r="D184">
        <v>9.1</v>
      </c>
      <c r="E184" s="39">
        <v>7.9320000000000004</v>
      </c>
    </row>
    <row r="185" spans="1:5" x14ac:dyDescent="0.3">
      <c r="A185" s="3">
        <v>2018</v>
      </c>
      <c r="B185" s="3">
        <f t="shared" si="5"/>
        <v>4</v>
      </c>
      <c r="C185">
        <v>7.8</v>
      </c>
      <c r="D185">
        <v>9.1</v>
      </c>
      <c r="E185" s="39">
        <v>7.9320000000000004</v>
      </c>
    </row>
    <row r="186" spans="1:5" x14ac:dyDescent="0.3">
      <c r="A186" s="3">
        <v>2018</v>
      </c>
      <c r="B186" s="3">
        <f t="shared" si="5"/>
        <v>5</v>
      </c>
      <c r="C186">
        <v>7.8</v>
      </c>
      <c r="D186">
        <v>9.1</v>
      </c>
      <c r="E186" s="39">
        <v>7.9320000000000004</v>
      </c>
    </row>
    <row r="187" spans="1:5" x14ac:dyDescent="0.3">
      <c r="A187" s="3">
        <v>2018</v>
      </c>
      <c r="B187" s="3">
        <f t="shared" si="5"/>
        <v>6</v>
      </c>
      <c r="C187">
        <v>7.8</v>
      </c>
      <c r="D187">
        <v>9.1</v>
      </c>
      <c r="E187" s="39">
        <v>7.9320000000000004</v>
      </c>
    </row>
    <row r="188" spans="1:5" x14ac:dyDescent="0.3">
      <c r="A188" s="3">
        <v>2018</v>
      </c>
      <c r="B188" s="3">
        <f t="shared" si="5"/>
        <v>7</v>
      </c>
      <c r="C188">
        <v>7.8</v>
      </c>
      <c r="D188">
        <v>9.1</v>
      </c>
      <c r="E188" s="39">
        <v>7.9320000000000004</v>
      </c>
    </row>
    <row r="189" spans="1:5" x14ac:dyDescent="0.3">
      <c r="A189" s="3">
        <v>2018</v>
      </c>
      <c r="B189" s="3">
        <f t="shared" si="5"/>
        <v>8</v>
      </c>
      <c r="C189">
        <v>7.8</v>
      </c>
      <c r="D189">
        <v>9.1</v>
      </c>
      <c r="E189" s="39">
        <v>7.9320000000000004</v>
      </c>
    </row>
    <row r="190" spans="1:5" x14ac:dyDescent="0.3">
      <c r="A190" s="3">
        <v>2018</v>
      </c>
      <c r="B190" s="3">
        <f t="shared" si="5"/>
        <v>9</v>
      </c>
      <c r="C190">
        <v>7.8</v>
      </c>
      <c r="D190">
        <v>9.1</v>
      </c>
      <c r="E190" s="39">
        <v>7.9320000000000004</v>
      </c>
    </row>
    <row r="191" spans="1:5" x14ac:dyDescent="0.3">
      <c r="A191" s="3">
        <v>2018</v>
      </c>
      <c r="B191" s="3">
        <f t="shared" si="5"/>
        <v>10</v>
      </c>
      <c r="C191">
        <v>7.8</v>
      </c>
      <c r="D191">
        <v>9.1</v>
      </c>
      <c r="E191" s="39">
        <v>7.9320000000000004</v>
      </c>
    </row>
    <row r="192" spans="1:5" x14ac:dyDescent="0.3">
      <c r="A192" s="3">
        <v>2018</v>
      </c>
      <c r="B192" s="3">
        <f t="shared" si="5"/>
        <v>11</v>
      </c>
      <c r="C192">
        <v>7.8</v>
      </c>
      <c r="D192">
        <v>9.1</v>
      </c>
      <c r="E192" s="39">
        <v>7.9320000000000004</v>
      </c>
    </row>
    <row r="193" spans="1:5" x14ac:dyDescent="0.3">
      <c r="A193" s="3">
        <v>2018</v>
      </c>
      <c r="B193" s="3">
        <f t="shared" si="5"/>
        <v>12</v>
      </c>
      <c r="C193">
        <v>7.8</v>
      </c>
      <c r="D193">
        <v>9.1</v>
      </c>
      <c r="E193" s="39">
        <v>7.9320000000000004</v>
      </c>
    </row>
    <row r="194" spans="1:5" x14ac:dyDescent="0.3">
      <c r="A194" s="3">
        <v>2019</v>
      </c>
      <c r="B194" s="3">
        <f t="shared" si="5"/>
        <v>1</v>
      </c>
      <c r="C194">
        <v>7.8</v>
      </c>
      <c r="D194">
        <v>9.1</v>
      </c>
      <c r="E194" s="39">
        <v>7.9320000000000004</v>
      </c>
    </row>
    <row r="195" spans="1:5" x14ac:dyDescent="0.3">
      <c r="A195" s="3">
        <v>2019</v>
      </c>
      <c r="B195" s="3">
        <f t="shared" ref="B195:B205" si="6">B183</f>
        <v>2</v>
      </c>
      <c r="C195">
        <v>7.8</v>
      </c>
      <c r="D195">
        <v>9.1</v>
      </c>
      <c r="E195" s="39">
        <v>7.9320000000000004</v>
      </c>
    </row>
    <row r="196" spans="1:5" x14ac:dyDescent="0.3">
      <c r="A196" s="3">
        <v>2019</v>
      </c>
      <c r="B196" s="3">
        <f t="shared" si="6"/>
        <v>3</v>
      </c>
      <c r="C196">
        <v>7.8</v>
      </c>
      <c r="D196">
        <v>9.1</v>
      </c>
      <c r="E196" s="39">
        <v>7.9320000000000004</v>
      </c>
    </row>
    <row r="197" spans="1:5" x14ac:dyDescent="0.3">
      <c r="A197" s="3">
        <v>2019</v>
      </c>
      <c r="B197" s="3">
        <f t="shared" si="6"/>
        <v>4</v>
      </c>
      <c r="C197">
        <v>7.8</v>
      </c>
      <c r="D197">
        <v>9.1</v>
      </c>
      <c r="E197" s="39">
        <v>7.9320000000000004</v>
      </c>
    </row>
    <row r="198" spans="1:5" x14ac:dyDescent="0.3">
      <c r="A198" s="3">
        <v>2019</v>
      </c>
      <c r="B198" s="3">
        <f t="shared" si="6"/>
        <v>5</v>
      </c>
      <c r="C198">
        <v>7.8</v>
      </c>
      <c r="D198">
        <v>9.1</v>
      </c>
      <c r="E198" s="39">
        <v>7.9320000000000004</v>
      </c>
    </row>
    <row r="199" spans="1:5" x14ac:dyDescent="0.3">
      <c r="A199" s="3">
        <v>2019</v>
      </c>
      <c r="B199" s="3">
        <f t="shared" si="6"/>
        <v>6</v>
      </c>
      <c r="C199">
        <v>7.8</v>
      </c>
      <c r="D199">
        <v>9.1</v>
      </c>
      <c r="E199" s="39">
        <v>7.9320000000000004</v>
      </c>
    </row>
    <row r="200" spans="1:5" x14ac:dyDescent="0.3">
      <c r="A200" s="3">
        <v>2019</v>
      </c>
      <c r="B200" s="3">
        <f t="shared" si="6"/>
        <v>7</v>
      </c>
      <c r="C200">
        <v>7.8</v>
      </c>
      <c r="D200">
        <v>9.1</v>
      </c>
      <c r="E200" s="39">
        <v>7.9320000000000004</v>
      </c>
    </row>
    <row r="201" spans="1:5" x14ac:dyDescent="0.3">
      <c r="A201" s="3">
        <v>2019</v>
      </c>
      <c r="B201" s="3">
        <f t="shared" si="6"/>
        <v>8</v>
      </c>
      <c r="C201">
        <v>7.8</v>
      </c>
      <c r="D201">
        <v>9.1</v>
      </c>
      <c r="E201" s="39">
        <v>7.9320000000000004</v>
      </c>
    </row>
    <row r="202" spans="1:5" x14ac:dyDescent="0.3">
      <c r="A202" s="3">
        <v>2019</v>
      </c>
      <c r="B202" s="3">
        <f t="shared" si="6"/>
        <v>9</v>
      </c>
      <c r="C202">
        <v>7.8</v>
      </c>
      <c r="D202">
        <v>9.1</v>
      </c>
      <c r="E202" s="39">
        <v>7.9320000000000004</v>
      </c>
    </row>
    <row r="203" spans="1:5" x14ac:dyDescent="0.3">
      <c r="A203" s="3">
        <v>2019</v>
      </c>
      <c r="B203" s="3">
        <f t="shared" si="6"/>
        <v>10</v>
      </c>
      <c r="C203">
        <v>7.8</v>
      </c>
      <c r="D203">
        <v>9.1</v>
      </c>
      <c r="E203" s="39">
        <v>7.9320000000000004</v>
      </c>
    </row>
    <row r="204" spans="1:5" x14ac:dyDescent="0.3">
      <c r="A204" s="3">
        <v>2019</v>
      </c>
      <c r="B204" s="3">
        <f t="shared" si="6"/>
        <v>11</v>
      </c>
      <c r="C204">
        <v>7.8</v>
      </c>
      <c r="D204">
        <v>9.1</v>
      </c>
      <c r="E204" s="39">
        <v>7.9320000000000004</v>
      </c>
    </row>
    <row r="205" spans="1:5" x14ac:dyDescent="0.3">
      <c r="A205" s="3">
        <v>2019</v>
      </c>
      <c r="B205" s="3">
        <f t="shared" si="6"/>
        <v>12</v>
      </c>
      <c r="C205">
        <v>7.8</v>
      </c>
      <c r="D205">
        <v>9.1</v>
      </c>
      <c r="E205" s="39">
        <v>7.9320000000000004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9"/>
  <sheetViews>
    <sheetView zoomScale="90" zoomScaleNormal="90" workbookViewId="0">
      <selection activeCell="M19" sqref="M19"/>
    </sheetView>
  </sheetViews>
  <sheetFormatPr defaultRowHeight="14.4" x14ac:dyDescent="0.3"/>
  <cols>
    <col min="1" max="1" width="5.5546875" style="3" bestFit="1" customWidth="1"/>
    <col min="2" max="2" width="6.88671875" style="3" bestFit="1" customWidth="1"/>
    <col min="3" max="3" width="6" style="4" bestFit="1" customWidth="1"/>
    <col min="4" max="4" width="8.33203125" style="4" bestFit="1" customWidth="1"/>
    <col min="5" max="5" width="9.44140625" style="4" bestFit="1" customWidth="1"/>
    <col min="6" max="6" width="11.88671875" style="4" bestFit="1" customWidth="1"/>
    <col min="7" max="7" width="9" style="4" bestFit="1" customWidth="1"/>
    <col min="8" max="8" width="11.44140625" style="4" bestFit="1" customWidth="1"/>
    <col min="9" max="9" width="8.5546875" style="4" bestFit="1" customWidth="1"/>
    <col min="10" max="10" width="12" style="4" bestFit="1" customWidth="1"/>
    <col min="12" max="12" width="9.109375" customWidth="1"/>
    <col min="13" max="13" width="12.109375" bestFit="1" customWidth="1"/>
    <col min="14" max="14" width="14.6640625" bestFit="1" customWidth="1"/>
    <col min="15" max="15" width="27.33203125" bestFit="1" customWidth="1"/>
    <col min="16" max="16" width="16.5546875" bestFit="1" customWidth="1"/>
    <col min="22" max="22" width="9.5546875" bestFit="1" customWidth="1"/>
    <col min="26" max="88" width="9.109375" style="25"/>
  </cols>
  <sheetData>
    <row r="1" spans="1:11" x14ac:dyDescent="0.3">
      <c r="A1" s="3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/>
    </row>
    <row r="2" spans="1:11" x14ac:dyDescent="0.3">
      <c r="A2" s="3">
        <v>2002</v>
      </c>
      <c r="B2" s="3">
        <v>1</v>
      </c>
      <c r="C2" s="31">
        <v>0.98333333300000003</v>
      </c>
      <c r="D2" s="6">
        <f t="shared" ref="D2:D13" si="0">C2/C$14</f>
        <v>0.96436743686051829</v>
      </c>
      <c r="E2" s="36">
        <f>E14</f>
        <v>8.6582726260952994E-2</v>
      </c>
      <c r="F2" s="36">
        <f>F14</f>
        <v>7.3037853076234768E-2</v>
      </c>
      <c r="G2" s="7">
        <f t="shared" ref="G2:G41" si="1">E2/$D2</f>
        <v>8.9781884945038776E-2</v>
      </c>
      <c r="H2" s="7">
        <f t="shared" ref="H2:H41" si="2">F2/$D2</f>
        <v>7.5736540124175342E-2</v>
      </c>
      <c r="I2" s="4">
        <v>0</v>
      </c>
      <c r="J2" s="4">
        <v>0</v>
      </c>
    </row>
    <row r="3" spans="1:11" x14ac:dyDescent="0.3">
      <c r="A3" s="3">
        <v>2002</v>
      </c>
      <c r="B3" s="3">
        <v>2</v>
      </c>
      <c r="C3" s="31">
        <v>0.98533333300000003</v>
      </c>
      <c r="D3" s="6">
        <f t="shared" si="0"/>
        <v>0.96632886215649272</v>
      </c>
      <c r="E3" s="36">
        <f t="shared" ref="E3:F13" si="3">E15</f>
        <v>8.7235409137377026E-2</v>
      </c>
      <c r="F3" s="36">
        <f t="shared" si="3"/>
        <v>7.3875162392730551E-2</v>
      </c>
      <c r="G3" s="7">
        <f t="shared" si="1"/>
        <v>9.0275073583851659E-2</v>
      </c>
      <c r="H3" s="7">
        <f t="shared" si="2"/>
        <v>7.6449297217376075E-2</v>
      </c>
      <c r="I3" s="4">
        <v>0</v>
      </c>
      <c r="J3" s="4">
        <v>0</v>
      </c>
    </row>
    <row r="4" spans="1:11" x14ac:dyDescent="0.3">
      <c r="A4" s="3">
        <v>2002</v>
      </c>
      <c r="B4" s="3">
        <v>3</v>
      </c>
      <c r="C4" s="31">
        <v>0.98888888866666702</v>
      </c>
      <c r="D4" s="6">
        <f t="shared" si="0"/>
        <v>0.96981584056941561</v>
      </c>
      <c r="E4" s="36">
        <f t="shared" si="3"/>
        <v>8.6587686552960036E-2</v>
      </c>
      <c r="F4" s="36">
        <f t="shared" si="3"/>
        <v>7.2562623201310877E-2</v>
      </c>
      <c r="G4" s="7">
        <f t="shared" si="1"/>
        <v>8.9282606996933689E-2</v>
      </c>
      <c r="H4" s="7">
        <f t="shared" si="2"/>
        <v>7.4821033196061856E-2</v>
      </c>
      <c r="I4" s="4">
        <v>0</v>
      </c>
      <c r="J4" s="4">
        <v>0</v>
      </c>
    </row>
    <row r="5" spans="1:11" x14ac:dyDescent="0.3">
      <c r="A5" s="3">
        <v>2002</v>
      </c>
      <c r="B5" s="3">
        <v>4</v>
      </c>
      <c r="C5" s="31">
        <v>0.99244444433333301</v>
      </c>
      <c r="D5" s="6">
        <f t="shared" si="0"/>
        <v>0.9733028189823375</v>
      </c>
      <c r="E5" s="36">
        <f t="shared" si="3"/>
        <v>8.8835466058858309E-2</v>
      </c>
      <c r="F5" s="36">
        <f t="shared" si="3"/>
        <v>7.5146028167041148E-2</v>
      </c>
      <c r="G5" s="7">
        <f t="shared" si="1"/>
        <v>9.1272175859659563E-2</v>
      </c>
      <c r="H5" s="7">
        <f t="shared" si="2"/>
        <v>7.7207243934228065E-2</v>
      </c>
      <c r="I5" s="4">
        <v>0</v>
      </c>
      <c r="J5" s="4">
        <v>0</v>
      </c>
    </row>
    <row r="6" spans="1:11" x14ac:dyDescent="0.3">
      <c r="A6" s="3">
        <v>2002</v>
      </c>
      <c r="B6" s="3">
        <v>5</v>
      </c>
      <c r="C6" s="31">
        <v>0.996</v>
      </c>
      <c r="D6" s="6">
        <f t="shared" si="0"/>
        <v>0.9767897973952604</v>
      </c>
      <c r="E6" s="36">
        <f t="shared" si="3"/>
        <v>8.936544799583386E-2</v>
      </c>
      <c r="F6" s="36">
        <f t="shared" si="3"/>
        <v>7.3952315877449284E-2</v>
      </c>
      <c r="G6" s="7">
        <f t="shared" si="1"/>
        <v>9.1488924468845489E-2</v>
      </c>
      <c r="H6" s="7">
        <f t="shared" si="2"/>
        <v>7.5709549869022938E-2</v>
      </c>
      <c r="I6" s="4">
        <v>0</v>
      </c>
      <c r="J6" s="4">
        <v>0</v>
      </c>
    </row>
    <row r="7" spans="1:11" x14ac:dyDescent="0.3">
      <c r="A7" s="3">
        <v>2002</v>
      </c>
      <c r="B7" s="3">
        <v>6</v>
      </c>
      <c r="C7" s="31">
        <v>1.00033333333333</v>
      </c>
      <c r="D7" s="6">
        <f t="shared" si="0"/>
        <v>0.98103955220320171</v>
      </c>
      <c r="E7" s="36">
        <f t="shared" si="3"/>
        <v>8.83859194078047E-2</v>
      </c>
      <c r="F7" s="36">
        <f t="shared" si="3"/>
        <v>7.3020758186001039E-2</v>
      </c>
      <c r="G7" s="7">
        <f t="shared" si="1"/>
        <v>9.0094144735866286E-2</v>
      </c>
      <c r="H7" s="7">
        <f t="shared" si="2"/>
        <v>7.4432022666173117E-2</v>
      </c>
      <c r="I7" s="4">
        <v>0</v>
      </c>
      <c r="J7" s="4">
        <v>0</v>
      </c>
    </row>
    <row r="8" spans="1:11" x14ac:dyDescent="0.3">
      <c r="A8" s="3">
        <v>2002</v>
      </c>
      <c r="B8" s="3">
        <v>7</v>
      </c>
      <c r="C8" s="31">
        <v>1.0046666666666699</v>
      </c>
      <c r="D8" s="6">
        <f t="shared" si="0"/>
        <v>0.9852893070111528</v>
      </c>
      <c r="E8" s="36">
        <f t="shared" si="3"/>
        <v>8.4987096698840012E-2</v>
      </c>
      <c r="F8" s="36">
        <f t="shared" si="3"/>
        <v>7.2611060310856138E-2</v>
      </c>
      <c r="G8" s="7">
        <f t="shared" si="1"/>
        <v>8.6255981968023143E-2</v>
      </c>
      <c r="H8" s="7">
        <f t="shared" si="2"/>
        <v>7.3695167291645269E-2</v>
      </c>
      <c r="I8" s="4">
        <v>0</v>
      </c>
      <c r="J8" s="4">
        <v>0</v>
      </c>
    </row>
    <row r="9" spans="1:11" x14ac:dyDescent="0.3">
      <c r="A9" s="3">
        <v>2002</v>
      </c>
      <c r="B9" s="3">
        <v>8</v>
      </c>
      <c r="C9" s="31">
        <v>1.0089999999999999</v>
      </c>
      <c r="D9" s="6">
        <f t="shared" si="0"/>
        <v>0.98953906181909401</v>
      </c>
      <c r="E9" s="36">
        <f t="shared" si="3"/>
        <v>8.3144901492021903E-2</v>
      </c>
      <c r="F9" s="36">
        <f t="shared" si="3"/>
        <v>7.2435906135851727E-2</v>
      </c>
      <c r="G9" s="7">
        <f t="shared" si="1"/>
        <v>8.4023870001831549E-2</v>
      </c>
      <c r="H9" s="7">
        <f t="shared" si="2"/>
        <v>7.3201664219996548E-2</v>
      </c>
      <c r="I9" s="4">
        <v>0</v>
      </c>
      <c r="J9" s="4">
        <v>0</v>
      </c>
    </row>
    <row r="10" spans="1:11" x14ac:dyDescent="0.3">
      <c r="A10" s="3">
        <v>2002</v>
      </c>
      <c r="B10" s="3">
        <v>9</v>
      </c>
      <c r="C10" s="31">
        <v>1.0092222233333299</v>
      </c>
      <c r="D10" s="6">
        <f t="shared" si="0"/>
        <v>0.9897569990527687</v>
      </c>
      <c r="E10" s="36">
        <f t="shared" si="3"/>
        <v>8.406147161918423E-2</v>
      </c>
      <c r="F10" s="36">
        <f t="shared" si="3"/>
        <v>7.2911821961606768E-2</v>
      </c>
      <c r="G10" s="7">
        <f t="shared" si="1"/>
        <v>8.4931424278518797E-2</v>
      </c>
      <c r="H10" s="7">
        <f t="shared" si="2"/>
        <v>7.3666386831703012E-2</v>
      </c>
      <c r="I10" s="4">
        <v>0</v>
      </c>
      <c r="J10" s="4">
        <v>0</v>
      </c>
    </row>
    <row r="11" spans="1:11" x14ac:dyDescent="0.3">
      <c r="A11" s="3">
        <v>2002</v>
      </c>
      <c r="B11" s="3">
        <v>10</v>
      </c>
      <c r="C11" s="31">
        <v>1.0094444466666701</v>
      </c>
      <c r="D11" s="6">
        <f t="shared" si="0"/>
        <v>0.98997493628645328</v>
      </c>
      <c r="E11" s="36">
        <f t="shared" si="3"/>
        <v>8.7271609112869339E-2</v>
      </c>
      <c r="F11" s="36">
        <f t="shared" si="3"/>
        <v>7.3605271205883172E-2</v>
      </c>
      <c r="G11" s="7">
        <f t="shared" si="1"/>
        <v>8.8155372337241619E-2</v>
      </c>
      <c r="H11" s="7">
        <f t="shared" si="2"/>
        <v>7.43506411202568E-2</v>
      </c>
      <c r="I11" s="4">
        <v>0</v>
      </c>
      <c r="J11" s="4">
        <v>0</v>
      </c>
    </row>
    <row r="12" spans="1:11" x14ac:dyDescent="0.3">
      <c r="A12" s="3">
        <v>2002</v>
      </c>
      <c r="B12" s="3">
        <v>11</v>
      </c>
      <c r="C12" s="31">
        <v>1.0096666700000001</v>
      </c>
      <c r="D12" s="6">
        <f t="shared" si="0"/>
        <v>0.99019287352012786</v>
      </c>
      <c r="E12" s="36">
        <f t="shared" si="3"/>
        <v>8.7997225359060946E-2</v>
      </c>
      <c r="F12" s="36">
        <f t="shared" si="3"/>
        <v>7.4006872440051358E-2</v>
      </c>
      <c r="G12" s="7">
        <f t="shared" si="1"/>
        <v>8.8868772652575756E-2</v>
      </c>
      <c r="H12" s="7">
        <f t="shared" si="2"/>
        <v>7.473985565757256E-2</v>
      </c>
      <c r="I12" s="4">
        <v>0</v>
      </c>
      <c r="J12" s="4">
        <v>0</v>
      </c>
    </row>
    <row r="13" spans="1:11" x14ac:dyDescent="0.3">
      <c r="A13" s="3">
        <v>2002</v>
      </c>
      <c r="B13" s="3">
        <v>12</v>
      </c>
      <c r="C13" s="31">
        <v>1.01466667</v>
      </c>
      <c r="D13" s="6">
        <f t="shared" si="0"/>
        <v>0.99509643676006387</v>
      </c>
      <c r="E13" s="36">
        <f>E25</f>
        <v>8.8956396566562818E-2</v>
      </c>
      <c r="F13" s="36">
        <f t="shared" si="3"/>
        <v>7.3175153272943869E-2</v>
      </c>
      <c r="G13" s="7">
        <f t="shared" si="1"/>
        <v>8.9394749373433696E-2</v>
      </c>
      <c r="H13" s="7">
        <f t="shared" si="2"/>
        <v>7.3535740426520835E-2</v>
      </c>
      <c r="I13" s="7">
        <v>0</v>
      </c>
      <c r="J13" s="7">
        <v>0</v>
      </c>
    </row>
    <row r="14" spans="1:11" x14ac:dyDescent="0.3">
      <c r="A14" s="3">
        <v>2003</v>
      </c>
      <c r="B14" s="3">
        <v>1</v>
      </c>
      <c r="C14" s="32">
        <v>1.0196666700000001</v>
      </c>
      <c r="D14" s="6">
        <f>C14/C$14</f>
        <v>1</v>
      </c>
      <c r="E14" s="36">
        <f>E26*(Prices!$E2/Prices!$E14)</f>
        <v>8.6582726260952994E-2</v>
      </c>
      <c r="F14" s="36">
        <f>F26*(Prices!$E2/Prices!$E14)</f>
        <v>7.3037853076234768E-2</v>
      </c>
      <c r="G14" s="7">
        <f t="shared" si="1"/>
        <v>8.6582726260952994E-2</v>
      </c>
      <c r="H14" s="7">
        <f t="shared" si="2"/>
        <v>7.3037853076234768E-2</v>
      </c>
      <c r="I14" s="7">
        <f t="shared" ref="I14:I45" si="4">AVERAGE(G2:G13)</f>
        <v>8.8652081766818325E-2</v>
      </c>
      <c r="J14" s="7">
        <f t="shared" ref="J14" si="5">AVERAGE(H2:H13)</f>
        <v>7.4795428546227685E-2</v>
      </c>
    </row>
    <row r="15" spans="1:11" x14ac:dyDescent="0.3">
      <c r="A15" s="3">
        <v>2003</v>
      </c>
      <c r="B15" s="3">
        <v>2</v>
      </c>
      <c r="C15" s="32">
        <v>1.02466667</v>
      </c>
      <c r="D15" s="6">
        <f t="shared" ref="D15:D78" si="6">C15/C$14</f>
        <v>1.0049035632399359</v>
      </c>
      <c r="E15" s="36">
        <f>E27*(Prices!$E3/Prices!$E15)</f>
        <v>8.7235409137377026E-2</v>
      </c>
      <c r="F15" s="36">
        <f>F27*(Prices!$E3/Prices!$E15)</f>
        <v>7.3875162392730551E-2</v>
      </c>
      <c r="G15" s="7">
        <f t="shared" si="1"/>
        <v>8.6809732126055014E-2</v>
      </c>
      <c r="H15" s="7">
        <f t="shared" si="2"/>
        <v>7.3514678517556151E-2</v>
      </c>
      <c r="I15" s="7">
        <f t="shared" si="4"/>
        <v>8.8385485209811196E-2</v>
      </c>
      <c r="J15" s="7">
        <f t="shared" ref="J15" si="7">AVERAGE(H3:H14)</f>
        <v>7.4570537958899327E-2</v>
      </c>
    </row>
    <row r="16" spans="1:11" x14ac:dyDescent="0.3">
      <c r="A16" s="3">
        <v>2003</v>
      </c>
      <c r="B16" s="3">
        <v>3</v>
      </c>
      <c r="C16" s="32">
        <v>1.0234444466666699</v>
      </c>
      <c r="D16" s="6">
        <f t="shared" si="6"/>
        <v>1.0037049133582741</v>
      </c>
      <c r="E16" s="36">
        <f>E28*(Prices!$E4/Prices!$E16)</f>
        <v>8.6587686552960036E-2</v>
      </c>
      <c r="F16" s="36">
        <f>F28*(Prices!$E4/Prices!$E16)</f>
        <v>7.2562623201310877E-2</v>
      </c>
      <c r="G16" s="7">
        <f t="shared" si="1"/>
        <v>8.6268070824968082E-2</v>
      </c>
      <c r="H16" s="7">
        <f t="shared" si="2"/>
        <v>7.2294777315102698E-2</v>
      </c>
      <c r="I16" s="7">
        <f t="shared" si="4"/>
        <v>8.80967067549948E-2</v>
      </c>
      <c r="J16" s="7">
        <f t="shared" ref="J16" si="8">AVERAGE(H4:H15)</f>
        <v>7.4325986400580996E-2</v>
      </c>
    </row>
    <row r="17" spans="1:10" x14ac:dyDescent="0.3">
      <c r="A17" s="3">
        <v>2003</v>
      </c>
      <c r="B17" s="3">
        <v>4</v>
      </c>
      <c r="C17" s="32">
        <v>1.02222222333333</v>
      </c>
      <c r="D17" s="6">
        <f t="shared" si="6"/>
        <v>1.0025062634766024</v>
      </c>
      <c r="E17" s="36">
        <f>E29*(Prices!$E5/Prices!$E17)</f>
        <v>8.8835466058858309E-2</v>
      </c>
      <c r="F17" s="36">
        <f>F29*(Prices!$E5/Prices!$E17)</f>
        <v>7.5146028167041148E-2</v>
      </c>
      <c r="G17" s="7">
        <f t="shared" si="1"/>
        <v>8.8613377587073452E-2</v>
      </c>
      <c r="H17" s="7">
        <f t="shared" si="2"/>
        <v>7.4958163260188934E-2</v>
      </c>
      <c r="I17" s="7">
        <f t="shared" si="4"/>
        <v>8.7845495407330998E-2</v>
      </c>
      <c r="J17" s="7">
        <f t="shared" ref="J17" si="9">AVERAGE(H5:H16)</f>
        <v>7.4115465077167722E-2</v>
      </c>
    </row>
    <row r="18" spans="1:10" x14ac:dyDescent="0.3">
      <c r="A18" s="3">
        <v>2003</v>
      </c>
      <c r="B18" s="3">
        <v>5</v>
      </c>
      <c r="C18" s="32">
        <v>1.0209999999999999</v>
      </c>
      <c r="D18" s="6">
        <f t="shared" si="6"/>
        <v>1.0013076135949406</v>
      </c>
      <c r="E18" s="36">
        <f>E30*(Prices!$E6/Prices!$E18)</f>
        <v>8.936544799583386E-2</v>
      </c>
      <c r="F18" s="36">
        <f>F30*(Prices!$E6/Prices!$E18)</f>
        <v>7.3952315877449284E-2</v>
      </c>
      <c r="G18" s="7">
        <f t="shared" si="1"/>
        <v>8.9248745123379145E-2</v>
      </c>
      <c r="H18" s="7">
        <f t="shared" si="2"/>
        <v>7.3855741106314252E-2</v>
      </c>
      <c r="I18" s="7">
        <f t="shared" si="4"/>
        <v>8.7623928884615496E-2</v>
      </c>
      <c r="J18" s="7">
        <f t="shared" ref="J18" si="10">AVERAGE(H6:H17)</f>
        <v>7.3928041687664467E-2</v>
      </c>
    </row>
    <row r="19" spans="1:10" x14ac:dyDescent="0.3">
      <c r="A19" s="3">
        <v>2003</v>
      </c>
      <c r="B19" s="3">
        <v>6</v>
      </c>
      <c r="C19" s="32">
        <v>1.0236666666666701</v>
      </c>
      <c r="D19" s="6">
        <f t="shared" si="6"/>
        <v>1.0039228473229098</v>
      </c>
      <c r="E19" s="36">
        <f>E31*(Prices!$E7/Prices!$E19)</f>
        <v>8.83859194078047E-2</v>
      </c>
      <c r="F19" s="36">
        <f>F31*(Prices!$E7/Prices!$E19)</f>
        <v>7.3020758186001039E-2</v>
      </c>
      <c r="G19" s="7">
        <f t="shared" si="1"/>
        <v>8.8040549772820886E-2</v>
      </c>
      <c r="H19" s="7">
        <f t="shared" si="2"/>
        <v>7.2735428206181715E-2</v>
      </c>
      <c r="I19" s="7">
        <f t="shared" si="4"/>
        <v>8.7437247272493301E-2</v>
      </c>
      <c r="J19" s="7">
        <f t="shared" ref="J19" si="11">AVERAGE(H7:H18)</f>
        <v>7.377355762410541E-2</v>
      </c>
    </row>
    <row r="20" spans="1:10" x14ac:dyDescent="0.3">
      <c r="A20" s="3">
        <v>2003</v>
      </c>
      <c r="B20" s="3">
        <v>7</v>
      </c>
      <c r="C20" s="32">
        <v>1.02633333333333</v>
      </c>
      <c r="D20" s="6">
        <f t="shared" si="6"/>
        <v>1.0065380810508693</v>
      </c>
      <c r="E20" s="36">
        <f>E32*(Prices!$E8/Prices!$E20)</f>
        <v>8.4987096698840012E-2</v>
      </c>
      <c r="F20" s="36">
        <f>F32*(Prices!$E8/Prices!$E20)</f>
        <v>7.2611060310856138E-2</v>
      </c>
      <c r="G20" s="7">
        <f t="shared" si="1"/>
        <v>8.4435053475681518E-2</v>
      </c>
      <c r="H20" s="7">
        <f t="shared" si="2"/>
        <v>7.2139407020792551E-2</v>
      </c>
      <c r="I20" s="7">
        <f t="shared" si="4"/>
        <v>8.7266114358906174E-2</v>
      </c>
      <c r="J20" s="7">
        <f t="shared" ref="J20" si="12">AVERAGE(H8:H19)</f>
        <v>7.3632174752439453E-2</v>
      </c>
    </row>
    <row r="21" spans="1:10" x14ac:dyDescent="0.3">
      <c r="A21" s="3">
        <v>2003</v>
      </c>
      <c r="B21" s="3">
        <v>8</v>
      </c>
      <c r="C21" s="32">
        <v>1.0289999999999999</v>
      </c>
      <c r="D21" s="6">
        <f t="shared" si="6"/>
        <v>1.0091533147788383</v>
      </c>
      <c r="E21" s="36">
        <f>E33*(Prices!$E9/Prices!$E21)</f>
        <v>8.3144901492021903E-2</v>
      </c>
      <c r="F21" s="36">
        <f>F33*(Prices!$E9/Prices!$E21)</f>
        <v>7.2435906135851727E-2</v>
      </c>
      <c r="G21" s="7">
        <f t="shared" si="1"/>
        <v>8.239075299499321E-2</v>
      </c>
      <c r="H21" s="7">
        <f t="shared" si="2"/>
        <v>7.1778891348859578E-2</v>
      </c>
      <c r="I21" s="7">
        <f t="shared" si="4"/>
        <v>8.7114370317877707E-2</v>
      </c>
      <c r="J21" s="7">
        <f t="shared" ref="J21" si="13">AVERAGE(H9:H20)</f>
        <v>7.3502528063201733E-2</v>
      </c>
    </row>
    <row r="22" spans="1:10" x14ac:dyDescent="0.3">
      <c r="A22" s="3">
        <v>2003</v>
      </c>
      <c r="B22" s="3">
        <v>9</v>
      </c>
      <c r="C22" s="33">
        <v>1.02977777666667</v>
      </c>
      <c r="D22" s="6">
        <f t="shared" si="6"/>
        <v>1.009916090193151</v>
      </c>
      <c r="E22" s="36">
        <f>E34*(Prices!$E10/Prices!$E22)</f>
        <v>8.406147161918423E-2</v>
      </c>
      <c r="F22" s="36">
        <f>F34*(Prices!$E10/Prices!$E22)</f>
        <v>7.2911821961606768E-2</v>
      </c>
      <c r="G22" s="7">
        <f t="shared" si="1"/>
        <v>8.3236094993899043E-2</v>
      </c>
      <c r="H22" s="7">
        <f t="shared" si="2"/>
        <v>7.2195920700364374E-2</v>
      </c>
      <c r="I22" s="7">
        <f t="shared" si="4"/>
        <v>8.6978277233974513E-2</v>
      </c>
      <c r="J22" s="7">
        <f t="shared" ref="J22" si="14">AVERAGE(H10:H21)</f>
        <v>7.3383963657273663E-2</v>
      </c>
    </row>
    <row r="23" spans="1:10" x14ac:dyDescent="0.3">
      <c r="A23" s="3">
        <v>2003</v>
      </c>
      <c r="B23" s="3">
        <v>10</v>
      </c>
      <c r="C23" s="32">
        <v>1.0305555533333299</v>
      </c>
      <c r="D23" s="6">
        <f t="shared" si="6"/>
        <v>1.0106788656074537</v>
      </c>
      <c r="E23" s="36">
        <f>E35*(Prices!$E11/Prices!$E23)</f>
        <v>8.7271609112869339E-2</v>
      </c>
      <c r="F23" s="36">
        <f>F35*(Prices!$E11/Prices!$E23)</f>
        <v>7.3605271205883172E-2</v>
      </c>
      <c r="G23" s="7">
        <f t="shared" si="1"/>
        <v>8.6349494466193291E-2</v>
      </c>
      <c r="H23" s="7">
        <f t="shared" si="2"/>
        <v>7.282755552788156E-2</v>
      </c>
      <c r="I23" s="7">
        <f t="shared" si="4"/>
        <v>8.6836999793589539E-2</v>
      </c>
      <c r="J23" s="7">
        <f t="shared" ref="J23" si="15">AVERAGE(H11:H22)</f>
        <v>7.326142481299544E-2</v>
      </c>
    </row>
    <row r="24" spans="1:10" x14ac:dyDescent="0.3">
      <c r="A24" s="3">
        <v>2003</v>
      </c>
      <c r="B24" s="3">
        <v>11</v>
      </c>
      <c r="C24" s="32">
        <v>1.03133333</v>
      </c>
      <c r="D24" s="6">
        <f t="shared" si="6"/>
        <v>1.0114416410217664</v>
      </c>
      <c r="E24" s="36">
        <f>E36*(Prices!$E12/Prices!$E24)</f>
        <v>8.7997225359060946E-2</v>
      </c>
      <c r="F24" s="36">
        <f>F36*(Prices!$E12/Prices!$E24)</f>
        <v>7.4006872440051358E-2</v>
      </c>
      <c r="G24" s="7">
        <f t="shared" si="1"/>
        <v>8.7001782198887379E-2</v>
      </c>
      <c r="H24" s="7">
        <f t="shared" si="2"/>
        <v>7.3169691100802445E-2</v>
      </c>
      <c r="I24" s="7">
        <f t="shared" si="4"/>
        <v>8.6686509971002176E-2</v>
      </c>
      <c r="J24" s="7">
        <f t="shared" ref="J24" si="16">AVERAGE(H12:H23)</f>
        <v>7.3134501013630851E-2</v>
      </c>
    </row>
    <row r="25" spans="1:10" x14ac:dyDescent="0.3">
      <c r="A25" s="3">
        <v>2003</v>
      </c>
      <c r="B25" s="3">
        <v>12</v>
      </c>
      <c r="C25" s="32">
        <v>1.0331111100000001</v>
      </c>
      <c r="D25" s="6">
        <f t="shared" si="6"/>
        <v>1.0131851323531051</v>
      </c>
      <c r="E25" s="36">
        <f>E37*(Prices!$E13/Prices!$E25)</f>
        <v>8.8956396566562818E-2</v>
      </c>
      <c r="F25" s="36">
        <f>F37*(Prices!$E13/Prices!$E25)</f>
        <v>7.3175153272943869E-2</v>
      </c>
      <c r="G25" s="7">
        <f t="shared" si="1"/>
        <v>8.7798758317705575E-2</v>
      </c>
      <c r="H25" s="7">
        <f t="shared" si="2"/>
        <v>7.2222884975617269E-2</v>
      </c>
      <c r="I25" s="7">
        <f t="shared" si="4"/>
        <v>8.6530927433194807E-2</v>
      </c>
      <c r="J25" s="7">
        <f t="shared" ref="J25" si="17">AVERAGE(H13:H24)</f>
        <v>7.3003653967233337E-2</v>
      </c>
    </row>
    <row r="26" spans="1:10" x14ac:dyDescent="0.3">
      <c r="A26" s="3">
        <f t="shared" ref="A26:A89" si="18">A14+1</f>
        <v>2004</v>
      </c>
      <c r="B26" s="3">
        <f t="shared" ref="B26:B89" si="19">B14</f>
        <v>1</v>
      </c>
      <c r="C26" s="32">
        <v>1.03488889</v>
      </c>
      <c r="D26" s="6">
        <f t="shared" si="6"/>
        <v>1.0149286236844437</v>
      </c>
      <c r="E26" s="36">
        <f>E38*(Prices!$E14/Prices!$E26)</f>
        <v>8.6582726260952994E-2</v>
      </c>
      <c r="F26" s="36">
        <f>F38*(Prices!$E14/Prices!$E26)</f>
        <v>7.3037853076234768E-2</v>
      </c>
      <c r="G26" s="7">
        <f t="shared" si="1"/>
        <v>8.5309177650972276E-2</v>
      </c>
      <c r="H26" s="7">
        <f t="shared" si="2"/>
        <v>7.1963536520518234E-2</v>
      </c>
      <c r="I26" s="7">
        <f t="shared" si="4"/>
        <v>8.6397928178550798E-2</v>
      </c>
      <c r="J26" s="7">
        <f t="shared" ref="J26" si="20">AVERAGE(H14:H25)</f>
        <v>7.2894249346324699E-2</v>
      </c>
    </row>
    <row r="27" spans="1:10" x14ac:dyDescent="0.3">
      <c r="A27" s="3">
        <f t="shared" si="18"/>
        <v>2004</v>
      </c>
      <c r="B27" s="3">
        <f t="shared" si="19"/>
        <v>2</v>
      </c>
      <c r="C27" s="32">
        <v>1.03666667</v>
      </c>
      <c r="D27" s="6">
        <f t="shared" si="6"/>
        <v>1.0166721150157825</v>
      </c>
      <c r="E27" s="36">
        <f>E39*(Prices!$E15/Prices!$E27)</f>
        <v>8.7235409137377026E-2</v>
      </c>
      <c r="F27" s="36">
        <f>F39*(Prices!$E15/Prices!$E27)</f>
        <v>7.3875162392730551E-2</v>
      </c>
      <c r="G27" s="7">
        <f t="shared" si="1"/>
        <v>8.5804860632007013E-2</v>
      </c>
      <c r="H27" s="7">
        <f t="shared" si="2"/>
        <v>7.2663704749671168E-2</v>
      </c>
      <c r="I27" s="7">
        <f t="shared" si="4"/>
        <v>8.6291799127719074E-2</v>
      </c>
      <c r="J27" s="7">
        <f t="shared" ref="J27" si="21">AVERAGE(H15:H26)</f>
        <v>7.2804722966681654E-2</v>
      </c>
    </row>
    <row r="28" spans="1:10" x14ac:dyDescent="0.3">
      <c r="A28" s="3">
        <f t="shared" si="18"/>
        <v>2004</v>
      </c>
      <c r="B28" s="3">
        <f t="shared" si="19"/>
        <v>3</v>
      </c>
      <c r="C28" s="32">
        <v>1.0398888900000001</v>
      </c>
      <c r="D28" s="6">
        <f t="shared" si="6"/>
        <v>1.0198321869243798</v>
      </c>
      <c r="E28" s="36">
        <f>E40*(Prices!$E16/Prices!$E28)</f>
        <v>8.6587686552960036E-2</v>
      </c>
      <c r="F28" s="36">
        <f>F40*(Prices!$E16/Prices!$E28)</f>
        <v>7.2562623201310877E-2</v>
      </c>
      <c r="G28" s="7">
        <f t="shared" si="1"/>
        <v>8.4903857382744558E-2</v>
      </c>
      <c r="H28" s="7">
        <f t="shared" si="2"/>
        <v>7.1151532704754064E-2</v>
      </c>
      <c r="I28" s="7">
        <f t="shared" si="4"/>
        <v>8.6208059836548404E-2</v>
      </c>
      <c r="J28" s="7">
        <f t="shared" ref="J28" si="22">AVERAGE(H16:H27)</f>
        <v>7.2733808486024565E-2</v>
      </c>
    </row>
    <row r="29" spans="1:10" x14ac:dyDescent="0.3">
      <c r="A29" s="3">
        <f t="shared" si="18"/>
        <v>2004</v>
      </c>
      <c r="B29" s="3">
        <f t="shared" si="19"/>
        <v>4</v>
      </c>
      <c r="C29" s="32">
        <v>1.0431111099999999</v>
      </c>
      <c r="D29" s="6">
        <f t="shared" si="6"/>
        <v>1.022992258832977</v>
      </c>
      <c r="E29" s="36">
        <f>E41*(Prices!$E17/Prices!$E29)</f>
        <v>0.10536299462794822</v>
      </c>
      <c r="F29" s="36">
        <f>F41*(Prices!$E17/Prices!$E29)</f>
        <v>8.9126684570211598E-2</v>
      </c>
      <c r="G29" s="7">
        <f t="shared" si="1"/>
        <v>0.10299490902125266</v>
      </c>
      <c r="H29" s="7">
        <f t="shared" si="2"/>
        <v>8.7123518091805255E-2</v>
      </c>
      <c r="I29" s="7">
        <f t="shared" si="4"/>
        <v>8.6094375383029775E-2</v>
      </c>
      <c r="J29" s="7">
        <f t="shared" ref="J29" si="23">AVERAGE(H17:H28)</f>
        <v>7.263853810182884E-2</v>
      </c>
    </row>
    <row r="30" spans="1:10" x14ac:dyDescent="0.3">
      <c r="A30" s="3">
        <f t="shared" si="18"/>
        <v>2004</v>
      </c>
      <c r="B30" s="3">
        <f t="shared" si="19"/>
        <v>5</v>
      </c>
      <c r="C30" s="32">
        <v>1.04633333</v>
      </c>
      <c r="D30" s="6">
        <f>C30/C$14</f>
        <v>1.0261523307415745</v>
      </c>
      <c r="E30" s="36">
        <f>E42*(Prices!$E18/Prices!$E30)</f>
        <v>0.10599157785552388</v>
      </c>
      <c r="F30" s="36">
        <f>F42*(Prices!$E18/Prices!$E30)</f>
        <v>8.771088627325381E-2</v>
      </c>
      <c r="G30" s="7">
        <f t="shared" si="1"/>
        <v>0.10329029587539544</v>
      </c>
      <c r="H30" s="7">
        <f t="shared" si="2"/>
        <v>8.5475502657453753E-2</v>
      </c>
      <c r="I30" s="7">
        <f t="shared" si="4"/>
        <v>8.7292836335878046E-2</v>
      </c>
      <c r="J30" s="7">
        <f t="shared" ref="J30" si="24">AVERAGE(H18:H29)</f>
        <v>7.3652317671130202E-2</v>
      </c>
    </row>
    <row r="31" spans="1:10" x14ac:dyDescent="0.3">
      <c r="A31" s="3">
        <f t="shared" si="18"/>
        <v>2004</v>
      </c>
      <c r="B31" s="3">
        <f t="shared" si="19"/>
        <v>6</v>
      </c>
      <c r="C31" s="32">
        <v>1.0468888866666699</v>
      </c>
      <c r="D31" s="6">
        <f t="shared" si="6"/>
        <v>1.0266971721912512</v>
      </c>
      <c r="E31" s="36">
        <f>E43*(Prices!$E19/Prices!$E31)</f>
        <v>0.10482981139065209</v>
      </c>
      <c r="F31" s="36">
        <f>F43*(Prices!$E19/Prices!$E31)</f>
        <v>8.660601552293147E-2</v>
      </c>
      <c r="G31" s="7">
        <f t="shared" si="1"/>
        <v>0.10210392531511189</v>
      </c>
      <c r="H31" s="7">
        <f t="shared" si="2"/>
        <v>8.4354002201146278E-2</v>
      </c>
      <c r="I31" s="7">
        <f t="shared" si="4"/>
        <v>8.8462965565212728E-2</v>
      </c>
      <c r="J31" s="7">
        <f t="shared" ref="J31" si="25">AVERAGE(H19:H30)</f>
        <v>7.4620631133725177E-2</v>
      </c>
    </row>
    <row r="32" spans="1:10" x14ac:dyDescent="0.3">
      <c r="A32" s="3">
        <f t="shared" si="18"/>
        <v>2004</v>
      </c>
      <c r="B32" s="3">
        <f t="shared" si="19"/>
        <v>7</v>
      </c>
      <c r="C32" s="32">
        <v>1.0474444433333301</v>
      </c>
      <c r="D32" s="6">
        <f t="shared" si="6"/>
        <v>1.0272420136409186</v>
      </c>
      <c r="E32" s="36">
        <f>E44*(Prices!$E20/Prices!$E32)</f>
        <v>0.10079864957304281</v>
      </c>
      <c r="F32" s="36">
        <f>F44*(Prices!$E20/Prices!$E32)</f>
        <v>8.6120094787294488E-2</v>
      </c>
      <c r="G32" s="7">
        <f t="shared" si="1"/>
        <v>9.8125513009126059E-2</v>
      </c>
      <c r="H32" s="7">
        <f t="shared" si="2"/>
        <v>8.3836227143838885E-2</v>
      </c>
      <c r="I32" s="7">
        <f t="shared" si="4"/>
        <v>8.9634913527070315E-2</v>
      </c>
      <c r="J32" s="7">
        <f t="shared" ref="J32" si="26">AVERAGE(H20:H31)</f>
        <v>7.5588845633305549E-2</v>
      </c>
    </row>
    <row r="33" spans="1:25" x14ac:dyDescent="0.3">
      <c r="A33" s="3">
        <f t="shared" si="18"/>
        <v>2004</v>
      </c>
      <c r="B33" s="3">
        <f t="shared" si="19"/>
        <v>8</v>
      </c>
      <c r="C33" s="33">
        <v>1.048</v>
      </c>
      <c r="D33" s="6">
        <f t="shared" si="6"/>
        <v>1.0277868550905953</v>
      </c>
      <c r="E33" s="36">
        <f>E45*(Prices!$E21/Prices!$E33)</f>
        <v>9.8613720374258543E-2</v>
      </c>
      <c r="F33" s="36">
        <f>F45*(Prices!$E21/Prices!$E33)</f>
        <v>8.5912353789033447E-2</v>
      </c>
      <c r="G33" s="7">
        <f t="shared" si="1"/>
        <v>9.5947637280850553E-2</v>
      </c>
      <c r="H33" s="7">
        <f t="shared" si="2"/>
        <v>8.358966001901301E-2</v>
      </c>
      <c r="I33" s="7">
        <f t="shared" si="4"/>
        <v>9.0775785154857347E-2</v>
      </c>
      <c r="J33" s="7">
        <f t="shared" ref="J33" si="27">AVERAGE(H21:H32)</f>
        <v>7.6563580643559406E-2</v>
      </c>
    </row>
    <row r="34" spans="1:25" x14ac:dyDescent="0.3">
      <c r="A34" s="3">
        <f t="shared" si="18"/>
        <v>2004</v>
      </c>
      <c r="B34" s="3">
        <f t="shared" si="19"/>
        <v>9</v>
      </c>
      <c r="C34" s="33">
        <v>1.0494444433333301</v>
      </c>
      <c r="D34" s="6">
        <f t="shared" si="6"/>
        <v>1.0292034389368929</v>
      </c>
      <c r="E34" s="36">
        <f>E46*(Prices!$E22/Prices!$E34)</f>
        <v>9.9700815176241769E-2</v>
      </c>
      <c r="F34" s="36">
        <f>F46*(Prices!$E22/Prices!$E34)</f>
        <v>8.6476812093998726E-2</v>
      </c>
      <c r="G34" s="7">
        <f t="shared" si="1"/>
        <v>9.6871824757238365E-2</v>
      </c>
      <c r="H34" s="7">
        <f t="shared" si="2"/>
        <v>8.4023050081647829E-2</v>
      </c>
      <c r="I34" s="7">
        <f t="shared" si="4"/>
        <v>9.1905525512012143E-2</v>
      </c>
      <c r="J34" s="7">
        <f t="shared" ref="J34" si="28">AVERAGE(H22:H33)</f>
        <v>7.7547811366072195E-2</v>
      </c>
    </row>
    <row r="35" spans="1:25" x14ac:dyDescent="0.3">
      <c r="A35" s="3">
        <f t="shared" si="18"/>
        <v>2004</v>
      </c>
      <c r="B35" s="3">
        <f t="shared" si="19"/>
        <v>10</v>
      </c>
      <c r="C35" s="33">
        <v>1.0508888866666699</v>
      </c>
      <c r="D35" s="6">
        <f t="shared" si="6"/>
        <v>1.0306200227832001</v>
      </c>
      <c r="E35" s="36">
        <f>E47*(Prices!$E23/Prices!$E35)</f>
        <v>0.10350818755247293</v>
      </c>
      <c r="F35" s="36">
        <f>F47*(Prices!$E23/Prices!$E35)</f>
        <v>8.7299275151163758E-2</v>
      </c>
      <c r="G35" s="7">
        <f t="shared" si="1"/>
        <v>0.10043292897895385</v>
      </c>
      <c r="H35" s="7">
        <f t="shared" si="2"/>
        <v>8.470558811327103E-2</v>
      </c>
      <c r="I35" s="7">
        <f t="shared" si="4"/>
        <v>9.3041836325623753E-2</v>
      </c>
      <c r="J35" s="7">
        <f t="shared" ref="J35" si="29">AVERAGE(H23:H34)</f>
        <v>7.8533405481179139E-2</v>
      </c>
    </row>
    <row r="36" spans="1:25" x14ac:dyDescent="0.3">
      <c r="A36" s="3">
        <f t="shared" si="18"/>
        <v>2004</v>
      </c>
      <c r="B36" s="3">
        <f t="shared" si="19"/>
        <v>11</v>
      </c>
      <c r="C36" s="32">
        <v>1.05233333</v>
      </c>
      <c r="D36" s="6">
        <f t="shared" si="6"/>
        <v>1.0320366066294977</v>
      </c>
      <c r="E36" s="36">
        <f>E48*(Prices!$E24/Prices!$E36)</f>
        <v>0.10436880217004903</v>
      </c>
      <c r="F36" s="36">
        <f>F48*(Prices!$E24/Prices!$E36)</f>
        <v>8.7775592894014404E-2</v>
      </c>
      <c r="G36" s="7">
        <f t="shared" si="1"/>
        <v>0.10112897304186182</v>
      </c>
      <c r="H36" s="7">
        <f t="shared" si="2"/>
        <v>8.5050852198623558E-2</v>
      </c>
      <c r="I36" s="7">
        <f t="shared" si="4"/>
        <v>9.4215455868353795E-2</v>
      </c>
      <c r="J36" s="7">
        <f t="shared" ref="J36" si="30">AVERAGE(H24:H35)</f>
        <v>7.9523241529961597E-2</v>
      </c>
    </row>
    <row r="37" spans="1:25" x14ac:dyDescent="0.3">
      <c r="A37" s="3">
        <f t="shared" si="18"/>
        <v>2004</v>
      </c>
      <c r="B37" s="3">
        <f t="shared" si="19"/>
        <v>12</v>
      </c>
      <c r="C37" s="32">
        <v>1.05411111</v>
      </c>
      <c r="D37" s="6">
        <f t="shared" si="6"/>
        <v>1.0337800979608365</v>
      </c>
      <c r="E37" s="36">
        <f>E49*(Prices!$E25/Prices!$E37)</f>
        <v>0.10550642383476055</v>
      </c>
      <c r="F37" s="36">
        <f>F49*(Prices!$E25/Prices!$E37)</f>
        <v>8.6789135277212492E-2</v>
      </c>
      <c r="G37" s="7">
        <f t="shared" si="1"/>
        <v>0.10205886536496037</v>
      </c>
      <c r="H37" s="7">
        <f t="shared" si="2"/>
        <v>8.3953188350604516E-2</v>
      </c>
      <c r="I37" s="7">
        <f t="shared" si="4"/>
        <v>9.5392721771935016E-2</v>
      </c>
      <c r="J37" s="7">
        <f t="shared" ref="J37" si="31">AVERAGE(H25:H36)</f>
        <v>8.0513338288113342E-2</v>
      </c>
    </row>
    <row r="38" spans="1:25" x14ac:dyDescent="0.3">
      <c r="A38" s="3">
        <f t="shared" si="18"/>
        <v>2005</v>
      </c>
      <c r="B38" s="3">
        <f t="shared" si="19"/>
        <v>1</v>
      </c>
      <c r="C38" s="32">
        <v>1.0558888900000001</v>
      </c>
      <c r="D38" s="6">
        <f t="shared" si="6"/>
        <v>1.0355235892921753</v>
      </c>
      <c r="E38" s="36">
        <f>E50*(Prices!$E26/Prices!$E38)</f>
        <v>0.10269114044903727</v>
      </c>
      <c r="F38" s="36">
        <f>F50*(Prices!$E26/Prices!$E38)</f>
        <v>8.6626290857859833E-2</v>
      </c>
      <c r="G38" s="7">
        <f t="shared" si="1"/>
        <v>9.9168325580328939E-2</v>
      </c>
      <c r="H38" s="7">
        <f t="shared" si="2"/>
        <v>8.3654579918428146E-2</v>
      </c>
      <c r="I38" s="7">
        <f t="shared" si="4"/>
        <v>9.6581064025872895E-2</v>
      </c>
      <c r="J38" s="7">
        <f t="shared" ref="J38" si="32">AVERAGE(H26:H37)</f>
        <v>8.149086356936229E-2</v>
      </c>
    </row>
    <row r="39" spans="1:25" x14ac:dyDescent="0.3">
      <c r="A39" s="3">
        <f t="shared" si="18"/>
        <v>2005</v>
      </c>
      <c r="B39" s="3">
        <f t="shared" si="19"/>
        <v>2</v>
      </c>
      <c r="C39" s="32">
        <v>1.0576666699999999</v>
      </c>
      <c r="D39" s="6">
        <f t="shared" si="6"/>
        <v>1.0372670806235138</v>
      </c>
      <c r="E39" s="36">
        <f>E51*(Prices!$E27/Prices!$E39)</f>
        <v>0.10346525269781927</v>
      </c>
      <c r="F39" s="36">
        <f>F51*(Prices!$E27/Prices!$E39)</f>
        <v>8.7619378651843216E-2</v>
      </c>
      <c r="G39" s="7">
        <f t="shared" si="1"/>
        <v>9.9747938241349615E-2</v>
      </c>
      <c r="H39" s="7">
        <f t="shared" si="2"/>
        <v>8.4471377033554507E-2</v>
      </c>
      <c r="I39" s="7">
        <f t="shared" si="4"/>
        <v>9.7735993019985964E-2</v>
      </c>
      <c r="J39" s="7">
        <f t="shared" ref="J39" si="33">AVERAGE(H27:H38)</f>
        <v>8.246511718585478E-2</v>
      </c>
    </row>
    <row r="40" spans="1:25" x14ac:dyDescent="0.3">
      <c r="A40" s="3">
        <f t="shared" si="18"/>
        <v>2005</v>
      </c>
      <c r="B40" s="3">
        <f t="shared" si="19"/>
        <v>3</v>
      </c>
      <c r="C40" s="32">
        <v>1.06055555666667</v>
      </c>
      <c r="D40" s="6">
        <f t="shared" si="6"/>
        <v>1.0401002483161188</v>
      </c>
      <c r="E40" s="36">
        <f>E52*(Prices!$E28/Prices!$E40)</f>
        <v>0.10269702358606887</v>
      </c>
      <c r="F40" s="36">
        <f>F52*(Prices!$E28/Prices!$E40)</f>
        <v>8.6062646122484987E-2</v>
      </c>
      <c r="G40" s="7">
        <f t="shared" si="1"/>
        <v>9.8737620486420707E-2</v>
      </c>
      <c r="H40" s="7">
        <f t="shared" si="2"/>
        <v>8.2744568383496697E-2</v>
      </c>
      <c r="I40" s="7">
        <f t="shared" si="4"/>
        <v>9.8897916154097834E-2</v>
      </c>
      <c r="J40" s="7">
        <f t="shared" ref="J40" si="34">AVERAGE(H28:H39)</f>
        <v>8.3449089876178398E-2</v>
      </c>
    </row>
    <row r="41" spans="1:25" x14ac:dyDescent="0.3">
      <c r="A41" s="3">
        <f t="shared" si="18"/>
        <v>2005</v>
      </c>
      <c r="B41" s="3">
        <f t="shared" si="19"/>
        <v>4</v>
      </c>
      <c r="C41" s="32">
        <v>1.0634444433333301</v>
      </c>
      <c r="D41" s="6">
        <f t="shared" si="6"/>
        <v>1.0429334160087138</v>
      </c>
      <c r="E41" s="36">
        <f>E53*(Prices!$E29/Prices!$E41)</f>
        <v>0.10986674616302523</v>
      </c>
      <c r="F41" s="36">
        <f>F53*(Prices!$E29/Prices!$E41)</f>
        <v>9.2936413440075541E-2</v>
      </c>
      <c r="G41" s="7">
        <f t="shared" si="1"/>
        <v>0.10534396968838448</v>
      </c>
      <c r="H41" s="7">
        <f t="shared" si="2"/>
        <v>8.9110591350827953E-2</v>
      </c>
      <c r="I41" s="7">
        <f t="shared" si="4"/>
        <v>0.10005072974607084</v>
      </c>
      <c r="J41" s="7">
        <f t="shared" ref="J41" si="35">AVERAGE(H29:H40)</f>
        <v>8.441517618274029E-2</v>
      </c>
      <c r="L41" s="37" t="s">
        <v>18</v>
      </c>
      <c r="M41" s="37"/>
      <c r="N41" s="37"/>
      <c r="O41" s="37"/>
    </row>
    <row r="42" spans="1:25" x14ac:dyDescent="0.3">
      <c r="A42" s="3">
        <f t="shared" si="18"/>
        <v>2005</v>
      </c>
      <c r="B42" s="3">
        <f t="shared" si="19"/>
        <v>5</v>
      </c>
      <c r="C42" s="32">
        <v>1.06633333</v>
      </c>
      <c r="D42" s="6">
        <f t="shared" si="6"/>
        <v>1.0457665837013186</v>
      </c>
      <c r="E42" s="17">
        <v>0.11052219824228941</v>
      </c>
      <c r="F42" s="17">
        <v>9.146009670611055E-2</v>
      </c>
      <c r="G42" s="7">
        <f>E42/$D42</f>
        <v>0.10568534122702056</v>
      </c>
      <c r="H42" s="7">
        <f>F42/$D42</f>
        <v>8.7457467212618906E-2</v>
      </c>
      <c r="I42" s="7">
        <f t="shared" si="4"/>
        <v>0.10024648480166519</v>
      </c>
      <c r="J42" s="7">
        <f t="shared" ref="J42" si="36">AVERAGE(H30:H41)</f>
        <v>8.4580765620992163E-2</v>
      </c>
      <c r="M42" s="16"/>
      <c r="U42" s="16"/>
      <c r="V42" s="16">
        <v>0.11052219824228941</v>
      </c>
      <c r="W42" s="16">
        <v>9.146009670611055E-2</v>
      </c>
      <c r="Y42" s="16"/>
    </row>
    <row r="43" spans="1:25" x14ac:dyDescent="0.3">
      <c r="A43" s="3">
        <f t="shared" si="18"/>
        <v>2005</v>
      </c>
      <c r="B43" s="3">
        <f t="shared" si="19"/>
        <v>6</v>
      </c>
      <c r="C43" s="32">
        <v>1.0693333300000001</v>
      </c>
      <c r="D43" s="6">
        <f t="shared" si="6"/>
        <v>1.0487087216452804</v>
      </c>
      <c r="E43" s="17">
        <v>0.10931077195597801</v>
      </c>
      <c r="F43" s="17">
        <v>9.0307998147245008E-2</v>
      </c>
      <c r="G43" s="7">
        <f t="shared" ref="G43:G106" si="37">E43/$D43</f>
        <v>0.10423368252767495</v>
      </c>
      <c r="H43" s="7">
        <f t="shared" ref="H43:H106" si="38">F43/$D43</f>
        <v>8.6113518733365854E-2</v>
      </c>
      <c r="I43" s="7">
        <f t="shared" si="4"/>
        <v>0.10044607191430059</v>
      </c>
      <c r="J43" s="7">
        <f t="shared" ref="J43" si="39">AVERAGE(H31:H42)</f>
        <v>8.4745929333922609E-2</v>
      </c>
      <c r="M43" s="16"/>
      <c r="U43" s="16"/>
      <c r="V43" s="16">
        <v>0.10931077195597801</v>
      </c>
      <c r="W43" s="16">
        <v>9.0307998147245008E-2</v>
      </c>
      <c r="Y43" s="16"/>
    </row>
    <row r="44" spans="1:25" x14ac:dyDescent="0.3">
      <c r="A44" s="3">
        <f t="shared" si="18"/>
        <v>2005</v>
      </c>
      <c r="B44" s="3">
        <f t="shared" si="19"/>
        <v>7</v>
      </c>
      <c r="C44" s="33">
        <v>1.07233333</v>
      </c>
      <c r="D44" s="6">
        <f t="shared" si="6"/>
        <v>1.051650859589242</v>
      </c>
      <c r="E44" s="17">
        <v>0.10510729773126308</v>
      </c>
      <c r="F44" s="17">
        <v>8.9801306682123938E-2</v>
      </c>
      <c r="G44" s="7">
        <f t="shared" si="37"/>
        <v>9.9945049987708187E-2</v>
      </c>
      <c r="H44" s="7">
        <f t="shared" si="38"/>
        <v>8.5390798536692014E-2</v>
      </c>
      <c r="I44" s="7">
        <f t="shared" si="4"/>
        <v>0.1006235516820142</v>
      </c>
      <c r="J44" s="7">
        <f t="shared" ref="J44" si="40">AVERAGE(H32:H43)</f>
        <v>8.4892555711607587E-2</v>
      </c>
      <c r="M44" s="16"/>
      <c r="U44" s="16"/>
      <c r="V44" s="16">
        <v>0.10510729773126308</v>
      </c>
      <c r="W44" s="16">
        <v>8.9801306682123938E-2</v>
      </c>
      <c r="Y44" s="16"/>
    </row>
    <row r="45" spans="1:25" x14ac:dyDescent="0.3">
      <c r="A45" s="3">
        <f t="shared" si="18"/>
        <v>2005</v>
      </c>
      <c r="B45" s="3">
        <f t="shared" si="19"/>
        <v>8</v>
      </c>
      <c r="C45" s="32">
        <v>1.0753333300000001</v>
      </c>
      <c r="D45" s="6">
        <f t="shared" si="6"/>
        <v>1.0545929975332036</v>
      </c>
      <c r="E45" s="17">
        <v>0.10282897351966803</v>
      </c>
      <c r="F45" s="17">
        <v>8.9584685774525469E-2</v>
      </c>
      <c r="G45" s="7">
        <f t="shared" si="37"/>
        <v>9.7505837569749745E-2</v>
      </c>
      <c r="H45" s="7">
        <f t="shared" si="38"/>
        <v>8.4947165384250442E-2</v>
      </c>
      <c r="I45" s="7">
        <f t="shared" si="4"/>
        <v>0.10077517976356269</v>
      </c>
      <c r="J45" s="7">
        <f t="shared" ref="J45" si="41">AVERAGE(H33:H44)</f>
        <v>8.5022103327678664E-2</v>
      </c>
      <c r="M45" s="16"/>
      <c r="U45" s="16"/>
      <c r="V45" s="16">
        <v>0.10282897351966803</v>
      </c>
      <c r="W45" s="16">
        <v>8.9584685774525469E-2</v>
      </c>
      <c r="Y45" s="16"/>
    </row>
    <row r="46" spans="1:25" x14ac:dyDescent="0.3">
      <c r="A46" s="3">
        <f t="shared" si="18"/>
        <v>2005</v>
      </c>
      <c r="B46" s="3">
        <f t="shared" si="19"/>
        <v>9</v>
      </c>
      <c r="C46" s="32">
        <v>1.0755555533333301</v>
      </c>
      <c r="D46" s="6">
        <f t="shared" si="6"/>
        <v>1.0548109347668781</v>
      </c>
      <c r="E46" s="17">
        <v>0.10396253629553995</v>
      </c>
      <c r="F46" s="17">
        <v>9.0173271905075542E-2</v>
      </c>
      <c r="G46" s="7">
        <f t="shared" si="37"/>
        <v>9.8560351309324001E-2</v>
      </c>
      <c r="H46" s="7">
        <f t="shared" si="38"/>
        <v>8.5487615773536293E-2</v>
      </c>
      <c r="I46" s="7">
        <f t="shared" ref="I46:I77" si="42">AVERAGE(G34:G45)</f>
        <v>0.10090502978763762</v>
      </c>
      <c r="J46" s="7">
        <f t="shared" ref="J46" si="43">AVERAGE(H34:H45)</f>
        <v>8.5135228774781788E-2</v>
      </c>
      <c r="M46" s="16"/>
      <c r="U46" s="16"/>
      <c r="V46" s="16">
        <v>0.10396253629553995</v>
      </c>
      <c r="W46" s="16">
        <v>9.0173271905075542E-2</v>
      </c>
      <c r="Y46" s="16"/>
    </row>
    <row r="47" spans="1:25" x14ac:dyDescent="0.3">
      <c r="A47" s="3">
        <f t="shared" si="18"/>
        <v>2005</v>
      </c>
      <c r="B47" s="3">
        <f t="shared" si="19"/>
        <v>10</v>
      </c>
      <c r="C47" s="32">
        <v>1.0757777766666701</v>
      </c>
      <c r="D47" s="6">
        <f t="shared" si="6"/>
        <v>1.0550288720005627</v>
      </c>
      <c r="E47" s="17">
        <v>0.10793265517726491</v>
      </c>
      <c r="F47" s="17">
        <v>9.1030891226252728E-2</v>
      </c>
      <c r="G47" s="7">
        <f t="shared" si="37"/>
        <v>0.10230303458198378</v>
      </c>
      <c r="H47" s="7">
        <f t="shared" si="38"/>
        <v>8.6282843666295586E-2</v>
      </c>
      <c r="I47" s="7">
        <f t="shared" si="42"/>
        <v>0.10104574033364477</v>
      </c>
      <c r="J47" s="7">
        <f t="shared" ref="J47" si="44">AVERAGE(H35:H46)</f>
        <v>8.5257275915772479E-2</v>
      </c>
      <c r="M47" s="16"/>
      <c r="U47" s="16"/>
      <c r="V47" s="16">
        <v>0.10793265517726491</v>
      </c>
      <c r="W47" s="16">
        <v>9.1030891226252728E-2</v>
      </c>
      <c r="Y47" s="16"/>
    </row>
    <row r="48" spans="1:25" x14ac:dyDescent="0.3">
      <c r="A48" s="3">
        <f t="shared" si="18"/>
        <v>2005</v>
      </c>
      <c r="B48" s="3">
        <f t="shared" si="19"/>
        <v>11</v>
      </c>
      <c r="C48" s="32">
        <v>1.0760000000000001</v>
      </c>
      <c r="D48" s="6">
        <f t="shared" si="6"/>
        <v>1.0552468092342373</v>
      </c>
      <c r="E48" s="17">
        <v>0.10883005685104329</v>
      </c>
      <c r="F48" s="17">
        <v>9.1527569217719332E-2</v>
      </c>
      <c r="G48" s="7">
        <f t="shared" si="37"/>
        <v>0.103132324967671</v>
      </c>
      <c r="H48" s="7">
        <f t="shared" si="38"/>
        <v>8.6735698622143476E-2</v>
      </c>
      <c r="I48" s="7">
        <f t="shared" si="42"/>
        <v>0.1012015824672306</v>
      </c>
      <c r="J48" s="7">
        <f t="shared" ref="J48" si="45">AVERAGE(H36:H47)</f>
        <v>8.5388713878524536E-2</v>
      </c>
      <c r="M48" s="16"/>
      <c r="U48" s="16"/>
      <c r="V48" s="16">
        <v>0.10883005685104329</v>
      </c>
      <c r="W48" s="16">
        <v>9.1527569217719332E-2</v>
      </c>
      <c r="Y48" s="16"/>
    </row>
    <row r="49" spans="1:25" x14ac:dyDescent="0.3">
      <c r="A49" s="3">
        <f t="shared" si="18"/>
        <v>2005</v>
      </c>
      <c r="B49" s="3">
        <f t="shared" si="19"/>
        <v>12</v>
      </c>
      <c r="C49" s="32">
        <v>1.07833333333333</v>
      </c>
      <c r="D49" s="6">
        <f t="shared" si="6"/>
        <v>1.0575351387462042</v>
      </c>
      <c r="E49" s="17">
        <v>0.11001630626534444</v>
      </c>
      <c r="F49" s="17">
        <v>9.0498945373375689E-2</v>
      </c>
      <c r="G49" s="7">
        <f t="shared" si="37"/>
        <v>0.10403087541448307</v>
      </c>
      <c r="H49" s="7">
        <f t="shared" si="38"/>
        <v>8.5575355425702174E-2</v>
      </c>
      <c r="I49" s="7">
        <f t="shared" si="42"/>
        <v>0.10136852846104803</v>
      </c>
      <c r="J49" s="7">
        <f t="shared" ref="J49" si="46">AVERAGE(H37:H48)</f>
        <v>8.5529117747151176E-2</v>
      </c>
      <c r="M49" s="16"/>
      <c r="U49" s="16"/>
      <c r="V49" s="16">
        <v>0.11001630626534444</v>
      </c>
      <c r="W49" s="16">
        <v>9.0498945373375689E-2</v>
      </c>
      <c r="Y49" s="16"/>
    </row>
    <row r="50" spans="1:25" x14ac:dyDescent="0.3">
      <c r="A50" s="3">
        <f t="shared" si="18"/>
        <v>2006</v>
      </c>
      <c r="B50" s="3">
        <f t="shared" si="19"/>
        <v>1</v>
      </c>
      <c r="C50" s="32">
        <v>1.08066666666667</v>
      </c>
      <c r="D50" s="6">
        <f t="shared" si="6"/>
        <v>1.0598234682581809</v>
      </c>
      <c r="E50" s="17">
        <v>0.10708068331529023</v>
      </c>
      <c r="F50" s="17">
        <v>9.0329140153352666E-2</v>
      </c>
      <c r="G50" s="7">
        <f t="shared" si="37"/>
        <v>0.10103633909077071</v>
      </c>
      <c r="H50" s="7">
        <f t="shared" si="38"/>
        <v>8.5230364167919917E-2</v>
      </c>
      <c r="I50" s="7">
        <f t="shared" si="42"/>
        <v>0.10153286263184157</v>
      </c>
      <c r="J50" s="7">
        <f t="shared" ref="J50" si="47">AVERAGE(H38:H49)</f>
        <v>8.5664298336742661E-2</v>
      </c>
      <c r="M50" s="16"/>
      <c r="U50" s="16"/>
      <c r="V50" s="16">
        <v>0.10708068331529023</v>
      </c>
      <c r="W50" s="16">
        <v>9.0329140153352666E-2</v>
      </c>
      <c r="Y50" s="16"/>
    </row>
    <row r="51" spans="1:25" x14ac:dyDescent="0.3">
      <c r="A51" s="3">
        <f t="shared" si="18"/>
        <v>2006</v>
      </c>
      <c r="B51" s="3">
        <f t="shared" si="19"/>
        <v>2</v>
      </c>
      <c r="C51" s="32">
        <v>1.083</v>
      </c>
      <c r="D51" s="6">
        <f t="shared" si="6"/>
        <v>1.0621117977701475</v>
      </c>
      <c r="E51" s="17">
        <v>0.10788788506803978</v>
      </c>
      <c r="F51" s="17">
        <v>9.1364677582451412E-2</v>
      </c>
      <c r="G51" s="7">
        <f t="shared" si="37"/>
        <v>0.10157865235519009</v>
      </c>
      <c r="H51" s="7">
        <f t="shared" si="38"/>
        <v>8.6021714262347088E-2</v>
      </c>
      <c r="I51" s="7">
        <f t="shared" si="42"/>
        <v>0.10168853042437838</v>
      </c>
      <c r="J51" s="7">
        <f t="shared" ref="J51" si="48">AVERAGE(H39:H50)</f>
        <v>8.5795613690866968E-2</v>
      </c>
      <c r="M51" s="16"/>
      <c r="U51" s="16"/>
      <c r="V51" s="16">
        <v>0.10788788506803978</v>
      </c>
      <c r="W51" s="16">
        <v>9.1364677582451412E-2</v>
      </c>
      <c r="Y51" s="16"/>
    </row>
    <row r="52" spans="1:25" x14ac:dyDescent="0.3">
      <c r="A52" s="3">
        <f t="shared" si="18"/>
        <v>2006</v>
      </c>
      <c r="B52" s="3">
        <f t="shared" si="19"/>
        <v>3</v>
      </c>
      <c r="C52" s="32">
        <v>1.08633333333333</v>
      </c>
      <c r="D52" s="6">
        <f t="shared" si="6"/>
        <v>1.0653808399301017</v>
      </c>
      <c r="E52" s="17">
        <v>0.10708681792759103</v>
      </c>
      <c r="F52" s="17">
        <v>8.9741402368504933E-2</v>
      </c>
      <c r="G52" s="7">
        <f t="shared" si="37"/>
        <v>0.10051505894795036</v>
      </c>
      <c r="H52" s="7">
        <f t="shared" si="38"/>
        <v>8.4234105781734125E-2</v>
      </c>
      <c r="I52" s="7">
        <f t="shared" si="42"/>
        <v>0.10184108993386509</v>
      </c>
      <c r="J52" s="7">
        <f t="shared" ref="J52" si="49">AVERAGE(H40:H51)</f>
        <v>8.5924808459933041E-2</v>
      </c>
      <c r="M52" s="16"/>
      <c r="U52" s="16"/>
      <c r="V52" s="16">
        <v>0.10708681792759103</v>
      </c>
      <c r="W52" s="16">
        <v>8.9741402368504933E-2</v>
      </c>
      <c r="Y52" s="16"/>
    </row>
    <row r="53" spans="1:25" x14ac:dyDescent="0.3">
      <c r="A53" s="3">
        <f t="shared" si="18"/>
        <v>2006</v>
      </c>
      <c r="B53" s="3">
        <f t="shared" si="19"/>
        <v>4</v>
      </c>
      <c r="C53" s="32">
        <v>1.0896666666666699</v>
      </c>
      <c r="D53" s="6">
        <f t="shared" si="6"/>
        <v>1.0686498820900656</v>
      </c>
      <c r="E53" s="17">
        <v>0.10986674616302523</v>
      </c>
      <c r="F53" s="17">
        <v>9.2936413440075541E-2</v>
      </c>
      <c r="G53" s="7">
        <f t="shared" si="37"/>
        <v>0.10280892554645478</v>
      </c>
      <c r="H53" s="7">
        <f t="shared" si="38"/>
        <v>8.6966194445565734E-2</v>
      </c>
      <c r="I53" s="7">
        <f t="shared" si="42"/>
        <v>0.10198920980565924</v>
      </c>
      <c r="J53" s="7">
        <f t="shared" ref="J53" si="50">AVERAGE(H41:H52)</f>
        <v>8.6048936576452809E-2</v>
      </c>
      <c r="M53" s="16"/>
      <c r="U53" s="16"/>
      <c r="V53" s="16">
        <v>0.10986674616302523</v>
      </c>
      <c r="W53" s="16">
        <v>9.2936413440075541E-2</v>
      </c>
      <c r="Y53" s="16"/>
    </row>
    <row r="54" spans="1:25" x14ac:dyDescent="0.3">
      <c r="A54" s="3">
        <f t="shared" si="18"/>
        <v>2006</v>
      </c>
      <c r="B54" s="3">
        <f t="shared" si="19"/>
        <v>5</v>
      </c>
      <c r="C54" s="32">
        <v>1.093</v>
      </c>
      <c r="D54" s="6">
        <f t="shared" si="6"/>
        <v>1.0719189242500198</v>
      </c>
      <c r="E54" s="17">
        <v>0.1318162054231567</v>
      </c>
      <c r="F54" s="17">
        <v>0.11181137574101356</v>
      </c>
      <c r="G54" s="7">
        <f t="shared" si="37"/>
        <v>0.12297217862384825</v>
      </c>
      <c r="H54" s="7">
        <f t="shared" si="38"/>
        <v>0.1043095454436945</v>
      </c>
      <c r="I54" s="7">
        <f t="shared" si="42"/>
        <v>0.10177795612716511</v>
      </c>
      <c r="J54" s="7">
        <f>AVERAGE(H42:H53)</f>
        <v>8.5870236834347635E-2</v>
      </c>
      <c r="M54" s="16"/>
      <c r="U54" s="16"/>
      <c r="V54" s="16">
        <v>0.1318162054231567</v>
      </c>
      <c r="W54" s="16">
        <v>0.11181137574101356</v>
      </c>
      <c r="Y54" s="16"/>
    </row>
    <row r="55" spans="1:25" x14ac:dyDescent="0.3">
      <c r="A55" s="3">
        <f t="shared" si="18"/>
        <v>2006</v>
      </c>
      <c r="B55" s="3">
        <f t="shared" si="19"/>
        <v>6</v>
      </c>
      <c r="C55" s="32">
        <v>1.0915555566666699</v>
      </c>
      <c r="D55" s="6">
        <f t="shared" si="6"/>
        <v>1.0705023404037222</v>
      </c>
      <c r="E55" s="17">
        <v>0.13074199664092459</v>
      </c>
      <c r="F55" s="17">
        <v>0.11193164519595106</v>
      </c>
      <c r="G55" s="7">
        <f t="shared" si="37"/>
        <v>0.1221314440019042</v>
      </c>
      <c r="H55" s="7">
        <f t="shared" si="38"/>
        <v>0.10455992572023513</v>
      </c>
      <c r="I55" s="7">
        <f t="shared" si="42"/>
        <v>0.10321852591023407</v>
      </c>
      <c r="J55" s="7">
        <f t="shared" ref="J55" si="51">AVERAGE(H43:H54)</f>
        <v>8.7274576686937264E-2</v>
      </c>
      <c r="M55" s="16"/>
      <c r="U55" s="16"/>
      <c r="V55" s="16">
        <v>0.13074199664092459</v>
      </c>
      <c r="W55" s="16">
        <v>0.11193164519595106</v>
      </c>
      <c r="Y55" s="16"/>
    </row>
    <row r="56" spans="1:25" x14ac:dyDescent="0.3">
      <c r="A56" s="3">
        <f t="shared" si="18"/>
        <v>2006</v>
      </c>
      <c r="B56" s="3">
        <f t="shared" si="19"/>
        <v>7</v>
      </c>
      <c r="C56" s="32">
        <v>1.0901111133333301</v>
      </c>
      <c r="D56" s="6">
        <f t="shared" si="6"/>
        <v>1.069085756557415</v>
      </c>
      <c r="E56" s="17">
        <v>0.12421108485129589</v>
      </c>
      <c r="F56" s="17">
        <v>0.11081574046764811</v>
      </c>
      <c r="G56" s="7">
        <f t="shared" si="37"/>
        <v>0.11618439782723376</v>
      </c>
      <c r="H56" s="7">
        <f t="shared" si="38"/>
        <v>0.10365467857741192</v>
      </c>
      <c r="I56" s="7">
        <f t="shared" si="42"/>
        <v>0.1047100060330865</v>
      </c>
      <c r="J56" s="7">
        <f t="shared" ref="J56" si="52">AVERAGE(H44:H55)</f>
        <v>8.8811777269176384E-2</v>
      </c>
      <c r="M56" s="16"/>
      <c r="U56" s="16"/>
      <c r="V56" s="16">
        <v>0.12421108485129589</v>
      </c>
      <c r="W56" s="16">
        <v>0.11081574046764811</v>
      </c>
      <c r="Y56" s="16"/>
    </row>
    <row r="57" spans="1:25" x14ac:dyDescent="0.3">
      <c r="A57" s="3">
        <f t="shared" si="18"/>
        <v>2006</v>
      </c>
      <c r="B57" s="3">
        <f t="shared" si="19"/>
        <v>8</v>
      </c>
      <c r="C57" s="32">
        <v>1.0886666700000001</v>
      </c>
      <c r="D57" s="6">
        <f t="shared" si="6"/>
        <v>1.0676691727111174</v>
      </c>
      <c r="E57" s="17">
        <v>0.1221633557138825</v>
      </c>
      <c r="F57" s="17">
        <v>0.11023701466485629</v>
      </c>
      <c r="G57" s="7">
        <f t="shared" si="37"/>
        <v>0.11442060784023088</v>
      </c>
      <c r="H57" s="7">
        <f t="shared" si="38"/>
        <v>0.1032501616441102</v>
      </c>
      <c r="I57" s="7">
        <f t="shared" si="42"/>
        <v>0.10606328501971364</v>
      </c>
      <c r="J57" s="7">
        <f t="shared" ref="J57" si="53">AVERAGE(H45:H56)</f>
        <v>9.0333767272569698E-2</v>
      </c>
      <c r="M57" s="16"/>
      <c r="U57" s="16"/>
      <c r="V57" s="16">
        <v>0.1221633557138825</v>
      </c>
      <c r="W57" s="16">
        <v>0.11023701466485629</v>
      </c>
      <c r="Y57" s="16"/>
    </row>
    <row r="58" spans="1:25" x14ac:dyDescent="0.3">
      <c r="A58" s="3">
        <f t="shared" si="18"/>
        <v>2006</v>
      </c>
      <c r="B58" s="3">
        <f t="shared" si="19"/>
        <v>9</v>
      </c>
      <c r="C58" s="32">
        <v>1.0877777799999999</v>
      </c>
      <c r="D58" s="6">
        <f t="shared" si="6"/>
        <v>1.0667974270454479</v>
      </c>
      <c r="E58" s="17">
        <v>0.1240581554642307</v>
      </c>
      <c r="F58" s="17">
        <v>0.11091815871322319</v>
      </c>
      <c r="G58" s="7">
        <f t="shared" si="37"/>
        <v>0.1162902649735633</v>
      </c>
      <c r="H58" s="7">
        <f t="shared" si="38"/>
        <v>0.10397302796315971</v>
      </c>
      <c r="I58" s="7">
        <f t="shared" si="42"/>
        <v>0.1074728492089204</v>
      </c>
      <c r="J58" s="7">
        <f t="shared" ref="J58" si="54">AVERAGE(H46:H57)</f>
        <v>9.185901696089134E-2</v>
      </c>
      <c r="M58" s="16"/>
      <c r="U58" s="16"/>
      <c r="V58" s="16">
        <v>0.1240581554642307</v>
      </c>
      <c r="W58" s="16">
        <v>0.11091815871322319</v>
      </c>
      <c r="Y58" s="16"/>
    </row>
    <row r="59" spans="1:25" x14ac:dyDescent="0.3">
      <c r="A59" s="3">
        <f t="shared" si="18"/>
        <v>2006</v>
      </c>
      <c r="B59" s="3">
        <f t="shared" si="19"/>
        <v>10</v>
      </c>
      <c r="C59" s="32">
        <v>1.08688889</v>
      </c>
      <c r="D59" s="6">
        <f t="shared" si="6"/>
        <v>1.0659256813797786</v>
      </c>
      <c r="E59" s="17">
        <v>0.1258391937824889</v>
      </c>
      <c r="F59" s="17">
        <v>0.11208629118450099</v>
      </c>
      <c r="G59" s="7">
        <f t="shared" si="37"/>
        <v>0.11805625474713903</v>
      </c>
      <c r="H59" s="7">
        <f t="shared" si="38"/>
        <v>0.10515394566665456</v>
      </c>
      <c r="I59" s="7">
        <f t="shared" si="42"/>
        <v>0.10895034201427367</v>
      </c>
      <c r="J59" s="7">
        <f t="shared" ref="J59" si="55">AVERAGE(H47:H58)</f>
        <v>9.3399467976693296E-2</v>
      </c>
      <c r="M59" s="16"/>
      <c r="U59" s="16"/>
      <c r="V59" s="16">
        <v>0.1258391937824889</v>
      </c>
      <c r="W59" s="16">
        <v>0.11208629118450099</v>
      </c>
      <c r="Y59" s="16"/>
    </row>
    <row r="60" spans="1:25" x14ac:dyDescent="0.3">
      <c r="A60" s="3">
        <f t="shared" si="18"/>
        <v>2006</v>
      </c>
      <c r="B60" s="3">
        <f t="shared" si="19"/>
        <v>11</v>
      </c>
      <c r="C60" s="32">
        <v>1.0860000000000001</v>
      </c>
      <c r="D60" s="6">
        <f t="shared" si="6"/>
        <v>1.0650539357141093</v>
      </c>
      <c r="E60" s="17">
        <v>0.12635754060204862</v>
      </c>
      <c r="F60" s="17">
        <v>0.10754010810961653</v>
      </c>
      <c r="G60" s="7">
        <f t="shared" si="37"/>
        <v>0.11863956966397857</v>
      </c>
      <c r="H60" s="7">
        <f t="shared" si="38"/>
        <v>0.10097151374546288</v>
      </c>
      <c r="I60" s="7">
        <f t="shared" si="42"/>
        <v>0.11026311036136997</v>
      </c>
      <c r="J60" s="7">
        <f t="shared" ref="J60" si="56">AVERAGE(H48:H59)</f>
        <v>9.4972059810056533E-2</v>
      </c>
      <c r="M60" s="16"/>
      <c r="U60" s="16"/>
      <c r="V60" s="16">
        <v>0.12635754060204862</v>
      </c>
      <c r="W60" s="16">
        <v>0.10754010810961653</v>
      </c>
      <c r="Y60" s="16"/>
    </row>
    <row r="61" spans="1:25" x14ac:dyDescent="0.3">
      <c r="A61" s="3">
        <f t="shared" si="18"/>
        <v>2006</v>
      </c>
      <c r="B61" s="3">
        <f t="shared" si="19"/>
        <v>12</v>
      </c>
      <c r="C61" s="32">
        <v>1.0896666666666699</v>
      </c>
      <c r="D61" s="6">
        <f t="shared" si="6"/>
        <v>1.0686498820900656</v>
      </c>
      <c r="E61" s="17">
        <v>0.12824302984445959</v>
      </c>
      <c r="F61" s="17">
        <v>0.10855860902250379</v>
      </c>
      <c r="G61" s="7">
        <f t="shared" si="37"/>
        <v>0.12000471996837903</v>
      </c>
      <c r="H61" s="7">
        <f t="shared" si="38"/>
        <v>0.10158482290774677</v>
      </c>
      <c r="I61" s="7">
        <f t="shared" si="42"/>
        <v>0.11155538075272893</v>
      </c>
      <c r="J61" s="7">
        <f t="shared" ref="J61" si="57">AVERAGE(H49:H60)</f>
        <v>9.6158377736999825E-2</v>
      </c>
      <c r="M61" s="16"/>
      <c r="U61" s="16"/>
      <c r="V61" s="16">
        <v>0.12824302984445959</v>
      </c>
      <c r="W61" s="16">
        <v>0.10855860902250379</v>
      </c>
      <c r="Y61" s="16"/>
    </row>
    <row r="62" spans="1:25" x14ac:dyDescent="0.3">
      <c r="A62" s="3">
        <f t="shared" si="18"/>
        <v>2007</v>
      </c>
      <c r="B62" s="3">
        <f t="shared" si="19"/>
        <v>1</v>
      </c>
      <c r="C62" s="32">
        <v>1.0933333333333299</v>
      </c>
      <c r="D62" s="6">
        <f t="shared" si="6"/>
        <v>1.0722458284660121</v>
      </c>
      <c r="E62" s="17">
        <v>0.12122952374887408</v>
      </c>
      <c r="F62" s="17">
        <v>0.10728553387941693</v>
      </c>
      <c r="G62" s="7">
        <f t="shared" si="37"/>
        <v>0.11306131535368971</v>
      </c>
      <c r="H62" s="7">
        <f t="shared" si="38"/>
        <v>0.10005684427133926</v>
      </c>
      <c r="I62" s="7">
        <f t="shared" si="42"/>
        <v>0.11288653446555359</v>
      </c>
      <c r="J62" s="7">
        <f t="shared" ref="J62" si="58">AVERAGE(H50:H61)</f>
        <v>9.7492500027170206E-2</v>
      </c>
      <c r="M62" s="16"/>
      <c r="U62" s="16"/>
      <c r="V62" s="16">
        <v>0.12122952374887408</v>
      </c>
      <c r="W62" s="16">
        <v>0.10728553387941693</v>
      </c>
      <c r="Y62" s="16"/>
    </row>
    <row r="63" spans="1:25" x14ac:dyDescent="0.3">
      <c r="A63" s="3">
        <f t="shared" si="18"/>
        <v>2007</v>
      </c>
      <c r="B63" s="3">
        <f t="shared" si="19"/>
        <v>2</v>
      </c>
      <c r="C63" s="32">
        <v>1.097</v>
      </c>
      <c r="D63" s="6">
        <f t="shared" si="6"/>
        <v>1.0758417748419686</v>
      </c>
      <c r="E63" s="17">
        <v>0.12189340347378441</v>
      </c>
      <c r="F63" s="17">
        <v>0.1075187089580609</v>
      </c>
      <c r="G63" s="7">
        <f t="shared" si="37"/>
        <v>0.11330049299460364</v>
      </c>
      <c r="H63" s="7">
        <f t="shared" si="38"/>
        <v>9.9939146696413073E-2</v>
      </c>
      <c r="I63" s="7">
        <f t="shared" si="42"/>
        <v>0.11388861582079685</v>
      </c>
      <c r="J63" s="7">
        <f t="shared" ref="J63" si="59">AVERAGE(H51:H62)</f>
        <v>9.8728040035788486E-2</v>
      </c>
      <c r="M63" s="16"/>
      <c r="U63" s="16"/>
      <c r="V63" s="16">
        <v>0.12189340347378441</v>
      </c>
      <c r="W63" s="16">
        <v>0.1075187089580609</v>
      </c>
      <c r="Y63" s="16"/>
    </row>
    <row r="64" spans="1:25" x14ac:dyDescent="0.3">
      <c r="A64" s="3">
        <f t="shared" si="18"/>
        <v>2007</v>
      </c>
      <c r="B64" s="3">
        <f t="shared" si="19"/>
        <v>3</v>
      </c>
      <c r="C64" s="32">
        <v>1.1022222233333301</v>
      </c>
      <c r="D64" s="6">
        <f t="shared" si="6"/>
        <v>1.0809632753155793</v>
      </c>
      <c r="E64" s="17">
        <v>0.12171110414929744</v>
      </c>
      <c r="F64" s="17">
        <v>0.10763119775472461</v>
      </c>
      <c r="G64" s="7">
        <f t="shared" si="37"/>
        <v>0.11259504085720652</v>
      </c>
      <c r="H64" s="7">
        <f t="shared" si="38"/>
        <v>9.956970806737396E-2</v>
      </c>
      <c r="I64" s="7">
        <f t="shared" si="42"/>
        <v>0.11486543587408128</v>
      </c>
      <c r="J64" s="7">
        <f t="shared" ref="J64" si="60">AVERAGE(H52:H63)</f>
        <v>9.9887826071960659E-2</v>
      </c>
      <c r="M64" s="16"/>
      <c r="U64" s="16"/>
      <c r="V64" s="16">
        <v>0.12171110414929744</v>
      </c>
      <c r="W64" s="16">
        <v>0.10763119775472461</v>
      </c>
      <c r="Y64" s="16"/>
    </row>
    <row r="65" spans="1:25" x14ac:dyDescent="0.3">
      <c r="A65" s="3">
        <f t="shared" si="18"/>
        <v>2007</v>
      </c>
      <c r="B65" s="3">
        <f t="shared" si="19"/>
        <v>4</v>
      </c>
      <c r="C65" s="32">
        <v>1.10744444666667</v>
      </c>
      <c r="D65" s="6">
        <f t="shared" si="6"/>
        <v>1.0860847757891996</v>
      </c>
      <c r="E65" s="17">
        <v>0.12897215415991764</v>
      </c>
      <c r="F65" s="17">
        <v>0.10841671218111214</v>
      </c>
      <c r="G65" s="7">
        <f t="shared" si="37"/>
        <v>0.11874961976720509</v>
      </c>
      <c r="H65" s="7">
        <f t="shared" si="38"/>
        <v>9.9823434227159225E-2</v>
      </c>
      <c r="I65" s="7">
        <f t="shared" si="42"/>
        <v>0.11587210103318596</v>
      </c>
      <c r="J65" s="7">
        <f t="shared" ref="J65" si="61">AVERAGE(H53:H64)</f>
        <v>0.10116579292909729</v>
      </c>
      <c r="M65" s="16"/>
      <c r="U65" s="16"/>
      <c r="V65" s="16">
        <v>0.12897215415991764</v>
      </c>
      <c r="W65" s="16">
        <v>0.10841671218111214</v>
      </c>
      <c r="Y65" s="16"/>
    </row>
    <row r="66" spans="1:25" x14ac:dyDescent="0.3">
      <c r="A66" s="3">
        <f t="shared" si="18"/>
        <v>2007</v>
      </c>
      <c r="B66" s="3">
        <f t="shared" si="19"/>
        <v>5</v>
      </c>
      <c r="C66" s="33">
        <v>1.1126666700000001</v>
      </c>
      <c r="D66" s="6">
        <f t="shared" si="6"/>
        <v>1.0912062762628105</v>
      </c>
      <c r="E66" s="17">
        <v>0.12400902156712551</v>
      </c>
      <c r="F66" s="17">
        <v>0.10642429025457568</v>
      </c>
      <c r="G66" s="7">
        <f t="shared" si="37"/>
        <v>0.11364397755466966</v>
      </c>
      <c r="H66" s="7">
        <f t="shared" si="38"/>
        <v>9.7529030550539131E-2</v>
      </c>
      <c r="I66" s="7">
        <f t="shared" si="42"/>
        <v>0.11720049221824851</v>
      </c>
      <c r="J66" s="7">
        <f t="shared" ref="J66" si="62">AVERAGE(H54:H65)</f>
        <v>0.10223722957756343</v>
      </c>
      <c r="M66" s="16"/>
      <c r="U66" s="16"/>
      <c r="V66" s="16">
        <v>0.12400902156712551</v>
      </c>
      <c r="W66" s="16">
        <v>0.10642429025457568</v>
      </c>
      <c r="Y66" s="16"/>
    </row>
    <row r="67" spans="1:25" x14ac:dyDescent="0.3">
      <c r="A67" s="3">
        <f t="shared" si="18"/>
        <v>2007</v>
      </c>
      <c r="B67" s="3">
        <f t="shared" si="19"/>
        <v>6</v>
      </c>
      <c r="C67" s="33">
        <v>1.1117777799999999</v>
      </c>
      <c r="D67" s="6">
        <f t="shared" si="6"/>
        <v>1.090334530597141</v>
      </c>
      <c r="E67" s="17">
        <v>0.11932505220234081</v>
      </c>
      <c r="F67" s="17">
        <v>0.1051335240568964</v>
      </c>
      <c r="G67" s="7">
        <f t="shared" si="37"/>
        <v>0.10943893718287573</v>
      </c>
      <c r="H67" s="7">
        <f t="shared" si="38"/>
        <v>9.6423181240823552E-2</v>
      </c>
      <c r="I67" s="7">
        <f t="shared" si="42"/>
        <v>0.11642314212915028</v>
      </c>
      <c r="J67" s="7">
        <f t="shared" ref="J67" si="63">AVERAGE(H55:H66)</f>
        <v>0.10167218666980049</v>
      </c>
      <c r="M67" s="16"/>
      <c r="U67" s="16"/>
      <c r="V67" s="16">
        <v>0.11932505220234081</v>
      </c>
      <c r="W67" s="16">
        <v>0.1051335240568964</v>
      </c>
      <c r="Y67" s="16"/>
    </row>
    <row r="68" spans="1:25" x14ac:dyDescent="0.3">
      <c r="A68" s="3">
        <f t="shared" si="18"/>
        <v>2007</v>
      </c>
      <c r="B68" s="3">
        <f t="shared" si="19"/>
        <v>7</v>
      </c>
      <c r="C68" s="33">
        <v>1.11088889</v>
      </c>
      <c r="D68" s="6">
        <f t="shared" si="6"/>
        <v>1.0894627849314718</v>
      </c>
      <c r="E68" s="17">
        <v>0.11962992620524737</v>
      </c>
      <c r="F68" s="17">
        <v>0.10481869000322556</v>
      </c>
      <c r="G68" s="7">
        <f t="shared" si="37"/>
        <v>0.10980634479659827</v>
      </c>
      <c r="H68" s="7">
        <f t="shared" si="38"/>
        <v>9.6211354305065833E-2</v>
      </c>
      <c r="I68" s="7">
        <f t="shared" si="42"/>
        <v>0.11536543322756458</v>
      </c>
      <c r="J68" s="7">
        <f t="shared" ref="J68" si="64">AVERAGE(H56:H67)</f>
        <v>0.10099412462984952</v>
      </c>
      <c r="M68" s="16"/>
      <c r="U68" s="16"/>
      <c r="V68" s="16">
        <v>0.11962992620524737</v>
      </c>
      <c r="W68" s="16">
        <v>0.10481869000322556</v>
      </c>
      <c r="Y68" s="16"/>
    </row>
    <row r="69" spans="1:25" x14ac:dyDescent="0.3">
      <c r="A69" s="3">
        <f t="shared" si="18"/>
        <v>2007</v>
      </c>
      <c r="B69" s="3">
        <f t="shared" si="19"/>
        <v>8</v>
      </c>
      <c r="C69" s="33">
        <v>1.1100000000000001</v>
      </c>
      <c r="D69" s="6">
        <f t="shared" si="6"/>
        <v>1.0885910392658025</v>
      </c>
      <c r="E69" s="17">
        <v>0.11746121399047761</v>
      </c>
      <c r="F69" s="17">
        <v>0.10571027280773486</v>
      </c>
      <c r="G69" s="7">
        <f t="shared" si="37"/>
        <v>0.10790205848993488</v>
      </c>
      <c r="H69" s="7">
        <f t="shared" si="38"/>
        <v>9.7107425097886987E-2</v>
      </c>
      <c r="I69" s="7">
        <f t="shared" si="42"/>
        <v>0.11483392880834493</v>
      </c>
      <c r="J69" s="7">
        <f t="shared" ref="J69" si="65">AVERAGE(H57:H68)</f>
        <v>0.10037384760715401</v>
      </c>
      <c r="M69" s="16"/>
      <c r="U69" s="16"/>
      <c r="V69" s="16">
        <v>0.11746121399047761</v>
      </c>
      <c r="W69" s="16">
        <v>0.10571027280773486</v>
      </c>
      <c r="Y69" s="16"/>
    </row>
    <row r="70" spans="1:25" x14ac:dyDescent="0.3">
      <c r="A70" s="3">
        <f t="shared" si="18"/>
        <v>2007</v>
      </c>
      <c r="B70" s="3">
        <f t="shared" si="19"/>
        <v>9</v>
      </c>
      <c r="C70" s="33">
        <v>1.1102222233333301</v>
      </c>
      <c r="D70" s="6">
        <f t="shared" si="6"/>
        <v>1.0888089764994771</v>
      </c>
      <c r="E70" s="17">
        <v>0.12462890158833266</v>
      </c>
      <c r="F70" s="17">
        <v>0.10607907627289925</v>
      </c>
      <c r="G70" s="7">
        <f t="shared" si="37"/>
        <v>0.11446351405828305</v>
      </c>
      <c r="H70" s="7">
        <f t="shared" si="38"/>
        <v>9.7426709884357934E-2</v>
      </c>
      <c r="I70" s="7">
        <f t="shared" si="42"/>
        <v>0.11429071636248694</v>
      </c>
      <c r="J70" s="7">
        <f t="shared" ref="J70" si="66">AVERAGE(H58:H69)</f>
        <v>9.9861952894968742E-2</v>
      </c>
      <c r="M70" s="16"/>
      <c r="U70" s="16"/>
      <c r="V70" s="16">
        <v>0.12462890158833266</v>
      </c>
      <c r="W70" s="16">
        <v>0.10607907627289925</v>
      </c>
      <c r="Y70" s="16"/>
    </row>
    <row r="71" spans="1:25" x14ac:dyDescent="0.3">
      <c r="A71" s="3">
        <f t="shared" si="18"/>
        <v>2007</v>
      </c>
      <c r="B71" s="3">
        <f t="shared" si="19"/>
        <v>10</v>
      </c>
      <c r="C71" s="33">
        <v>1.1104444466666701</v>
      </c>
      <c r="D71" s="6">
        <f t="shared" si="6"/>
        <v>1.0890269137331614</v>
      </c>
      <c r="E71" s="17">
        <v>0.1203476028948731</v>
      </c>
      <c r="F71" s="17">
        <v>0.10749132357431729</v>
      </c>
      <c r="G71" s="7">
        <f t="shared" si="37"/>
        <v>0.11050930089718725</v>
      </c>
      <c r="H71" s="7">
        <f t="shared" si="38"/>
        <v>9.8704010175321821E-2</v>
      </c>
      <c r="I71" s="7">
        <f t="shared" si="42"/>
        <v>0.11413848711954692</v>
      </c>
      <c r="J71" s="7">
        <f t="shared" ref="J71" si="67">AVERAGE(H59:H70)</f>
        <v>9.9316426388401935E-2</v>
      </c>
      <c r="M71" s="16"/>
      <c r="U71" s="16"/>
      <c r="V71" s="16">
        <v>0.1203476028948731</v>
      </c>
      <c r="W71" s="16">
        <v>0.10749132357431729</v>
      </c>
      <c r="Y71" s="16"/>
    </row>
    <row r="72" spans="1:25" x14ac:dyDescent="0.3">
      <c r="A72" s="3">
        <f t="shared" si="18"/>
        <v>2007</v>
      </c>
      <c r="B72" s="3">
        <f t="shared" si="19"/>
        <v>11</v>
      </c>
      <c r="C72" s="33">
        <v>1.1106666700000001</v>
      </c>
      <c r="D72" s="6">
        <f t="shared" si="6"/>
        <v>1.089244850966836</v>
      </c>
      <c r="E72" s="17">
        <v>0.12131029034369416</v>
      </c>
      <c r="F72" s="17">
        <v>0.10249712623051122</v>
      </c>
      <c r="G72" s="7">
        <f t="shared" si="37"/>
        <v>0.1113710018789776</v>
      </c>
      <c r="H72" s="7">
        <f t="shared" si="38"/>
        <v>9.4099252467920932E-2</v>
      </c>
      <c r="I72" s="7">
        <f t="shared" si="42"/>
        <v>0.11350957429871762</v>
      </c>
      <c r="J72" s="7">
        <f t="shared" ref="J72" si="68">AVERAGE(H60:H71)</f>
        <v>9.8778931764124209E-2</v>
      </c>
      <c r="L72" s="18"/>
      <c r="M72" s="18"/>
      <c r="U72" s="16"/>
      <c r="V72" s="16">
        <v>0.12131029034369416</v>
      </c>
      <c r="W72" s="16">
        <v>0.10249712623051122</v>
      </c>
      <c r="Y72" s="16"/>
    </row>
    <row r="73" spans="1:25" x14ac:dyDescent="0.3">
      <c r="A73" s="3">
        <f t="shared" si="18"/>
        <v>2007</v>
      </c>
      <c r="B73" s="3">
        <f t="shared" si="19"/>
        <v>12</v>
      </c>
      <c r="C73" s="33">
        <v>1.1115555566666699</v>
      </c>
      <c r="D73" s="6">
        <f t="shared" si="6"/>
        <v>1.0901165933634664</v>
      </c>
      <c r="E73" s="17">
        <v>0.11716826922376047</v>
      </c>
      <c r="F73" s="17">
        <v>0.10184001569763881</v>
      </c>
      <c r="G73" s="7">
        <f t="shared" si="37"/>
        <v>0.10748232797947536</v>
      </c>
      <c r="H73" s="7">
        <f t="shared" si="38"/>
        <v>9.3421214132168834E-2</v>
      </c>
      <c r="I73" s="7">
        <f t="shared" si="42"/>
        <v>0.1129038603166342</v>
      </c>
      <c r="J73" s="7">
        <f t="shared" ref="J73" si="69">AVERAGE(H61:H72)</f>
        <v>9.8206243324329048E-2</v>
      </c>
      <c r="L73" s="18"/>
      <c r="M73" s="18"/>
      <c r="U73" s="16"/>
      <c r="V73" s="16">
        <v>0.11716826922376047</v>
      </c>
      <c r="W73" s="16">
        <v>0.10184001569763881</v>
      </c>
      <c r="Y73" s="16"/>
    </row>
    <row r="74" spans="1:25" x14ac:dyDescent="0.3">
      <c r="A74" s="3">
        <f t="shared" si="18"/>
        <v>2008</v>
      </c>
      <c r="B74" s="3">
        <f t="shared" si="19"/>
        <v>1</v>
      </c>
      <c r="C74" s="32">
        <v>1.11244444333333</v>
      </c>
      <c r="D74" s="6">
        <f t="shared" si="6"/>
        <v>1.0909883357600871</v>
      </c>
      <c r="E74" s="17">
        <v>0.11440836041711798</v>
      </c>
      <c r="F74" s="17">
        <v>0.1016960128350262</v>
      </c>
      <c r="G74" s="7">
        <f t="shared" si="37"/>
        <v>0.10486671274758418</v>
      </c>
      <c r="H74" s="7">
        <f t="shared" si="38"/>
        <v>9.3214573888340438E-2</v>
      </c>
      <c r="I74" s="7">
        <f t="shared" si="42"/>
        <v>0.11186032765089221</v>
      </c>
      <c r="J74" s="7">
        <f t="shared" ref="J74" si="70">AVERAGE(H62:H73)</f>
        <v>9.7525942593030879E-2</v>
      </c>
      <c r="L74" s="18"/>
      <c r="M74" s="18"/>
      <c r="U74" s="16"/>
      <c r="V74" s="16">
        <v>0.11440836041711798</v>
      </c>
      <c r="W74" s="16">
        <v>0.1016960128350262</v>
      </c>
      <c r="Y74" s="16"/>
    </row>
    <row r="75" spans="1:25" x14ac:dyDescent="0.3">
      <c r="A75" s="3">
        <f t="shared" si="18"/>
        <v>2008</v>
      </c>
      <c r="B75" s="3">
        <f t="shared" si="19"/>
        <v>2</v>
      </c>
      <c r="C75" s="32">
        <v>1.1133333299999999</v>
      </c>
      <c r="D75" s="6">
        <f t="shared" si="6"/>
        <v>1.0918600781567174</v>
      </c>
      <c r="E75" s="17">
        <v>0.11709682780355149</v>
      </c>
      <c r="F75" s="17">
        <v>0.10147521572108947</v>
      </c>
      <c r="G75" s="7">
        <f t="shared" si="37"/>
        <v>0.10724526901032487</v>
      </c>
      <c r="H75" s="7">
        <f t="shared" si="38"/>
        <v>9.293793019010306E-2</v>
      </c>
      <c r="I75" s="7">
        <f t="shared" si="42"/>
        <v>0.11117744410038344</v>
      </c>
      <c r="J75" s="7">
        <f t="shared" ref="J75" si="71">AVERAGE(H63:H74)</f>
        <v>9.6955753394447661E-2</v>
      </c>
      <c r="L75" s="29"/>
      <c r="M75" s="29"/>
      <c r="U75" s="16"/>
      <c r="V75" s="16">
        <v>0.11709682780355149</v>
      </c>
      <c r="W75" s="16">
        <v>0.10147521572108947</v>
      </c>
      <c r="Y75" s="16"/>
    </row>
    <row r="76" spans="1:25" x14ac:dyDescent="0.3">
      <c r="A76" s="3">
        <f t="shared" si="18"/>
        <v>2008</v>
      </c>
      <c r="B76" s="3">
        <f t="shared" si="19"/>
        <v>3</v>
      </c>
      <c r="C76" s="32">
        <v>1.12033333</v>
      </c>
      <c r="D76" s="6">
        <f t="shared" si="6"/>
        <v>1.098725066692628</v>
      </c>
      <c r="E76" s="17">
        <v>0.115922402199619</v>
      </c>
      <c r="F76" s="17">
        <v>0.10129076475294276</v>
      </c>
      <c r="G76" s="7">
        <f t="shared" si="37"/>
        <v>0.10550628698093467</v>
      </c>
      <c r="H76" s="7">
        <f t="shared" si="38"/>
        <v>9.2189363675707584E-2</v>
      </c>
      <c r="I76" s="7">
        <f t="shared" si="42"/>
        <v>0.11067284210169354</v>
      </c>
      <c r="J76" s="7">
        <f t="shared" ref="J76" si="72">AVERAGE(H64:H75)</f>
        <v>9.6372318685588487E-2</v>
      </c>
      <c r="L76" s="29"/>
      <c r="M76" s="29"/>
      <c r="U76" s="16"/>
      <c r="V76" s="16">
        <v>0.115922402199619</v>
      </c>
      <c r="W76" s="16">
        <v>0.10129076475294276</v>
      </c>
      <c r="Y76" s="16"/>
    </row>
    <row r="77" spans="1:25" x14ac:dyDescent="0.3">
      <c r="A77" s="3">
        <f t="shared" si="18"/>
        <v>2008</v>
      </c>
      <c r="B77" s="3">
        <f t="shared" si="19"/>
        <v>4</v>
      </c>
      <c r="C77" s="32">
        <v>1.1273333299999999</v>
      </c>
      <c r="D77" s="6">
        <f t="shared" si="6"/>
        <v>1.1055900552285383</v>
      </c>
      <c r="E77" s="17">
        <v>0.12127556158195402</v>
      </c>
      <c r="F77" s="17">
        <v>0.10268999836485557</v>
      </c>
      <c r="G77" s="7">
        <f t="shared" si="37"/>
        <v>0.1096930648104328</v>
      </c>
      <c r="H77" s="7">
        <f t="shared" si="38"/>
        <v>9.2882527189183481E-2</v>
      </c>
      <c r="I77" s="7">
        <f t="shared" si="42"/>
        <v>0.11008211261200423</v>
      </c>
      <c r="J77" s="7">
        <f t="shared" ref="J77" si="73">AVERAGE(H65:H76)</f>
        <v>9.5757289986282954E-2</v>
      </c>
      <c r="M77" s="16"/>
      <c r="U77" s="16"/>
      <c r="V77" s="16">
        <v>0.12127556158195402</v>
      </c>
      <c r="W77" s="16">
        <v>0.10268999836485557</v>
      </c>
      <c r="Y77" s="16"/>
    </row>
    <row r="78" spans="1:25" x14ac:dyDescent="0.3">
      <c r="A78" s="3">
        <f t="shared" si="18"/>
        <v>2008</v>
      </c>
      <c r="B78" s="3">
        <f t="shared" si="19"/>
        <v>5</v>
      </c>
      <c r="C78" s="32">
        <v>1.13433333</v>
      </c>
      <c r="D78" s="6">
        <f t="shared" si="6"/>
        <v>1.1124550437644489</v>
      </c>
      <c r="E78" s="17">
        <v>0.11327193070017504</v>
      </c>
      <c r="F78" s="17">
        <v>0.10417161467152515</v>
      </c>
      <c r="G78" s="7">
        <f t="shared" si="37"/>
        <v>0.10182158041809303</v>
      </c>
      <c r="H78" s="7">
        <f t="shared" si="38"/>
        <v>9.3641190496127985E-2</v>
      </c>
      <c r="I78" s="7">
        <f t="shared" ref="I78:I109" si="74">AVERAGE(G66:G77)</f>
        <v>0.10932739969893986</v>
      </c>
      <c r="J78" s="7">
        <f t="shared" ref="J78" si="75">AVERAGE(H66:H77)</f>
        <v>9.5178881066451657E-2</v>
      </c>
      <c r="M78" s="16"/>
      <c r="U78" s="16"/>
      <c r="V78" s="16">
        <v>0.11327193070017504</v>
      </c>
      <c r="W78" s="16">
        <v>0.10417161467152515</v>
      </c>
      <c r="Y78" s="16"/>
    </row>
    <row r="79" spans="1:25" x14ac:dyDescent="0.3">
      <c r="A79" s="3">
        <f t="shared" si="18"/>
        <v>2008</v>
      </c>
      <c r="B79" s="3">
        <f t="shared" si="19"/>
        <v>6</v>
      </c>
      <c r="C79" s="32">
        <v>1.1395555533333299</v>
      </c>
      <c r="D79" s="6">
        <f t="shared" ref="D79:D142" si="76">C79/C$14</f>
        <v>1.1175765442380594</v>
      </c>
      <c r="E79" s="17">
        <v>0.10792983280368726</v>
      </c>
      <c r="F79" s="17">
        <v>0.10298155870474851</v>
      </c>
      <c r="G79" s="7">
        <f t="shared" si="37"/>
        <v>9.6574890874496291E-2</v>
      </c>
      <c r="H79" s="7">
        <f t="shared" si="38"/>
        <v>9.2147208382007698E-2</v>
      </c>
      <c r="I79" s="7">
        <f t="shared" si="74"/>
        <v>0.10834219993755849</v>
      </c>
      <c r="J79" s="7">
        <f t="shared" ref="J79" si="77">AVERAGE(H67:H78)</f>
        <v>9.485489439525073E-2</v>
      </c>
      <c r="M79" s="16"/>
      <c r="U79" s="16"/>
      <c r="V79" s="16">
        <v>0.10792983280368726</v>
      </c>
      <c r="W79" s="16">
        <v>0.10298155870474851</v>
      </c>
      <c r="Y79" s="16"/>
    </row>
    <row r="80" spans="1:25" x14ac:dyDescent="0.3">
      <c r="A80" s="3">
        <f t="shared" si="18"/>
        <v>2008</v>
      </c>
      <c r="B80" s="3">
        <f t="shared" si="19"/>
        <v>7</v>
      </c>
      <c r="C80" s="32">
        <v>1.14477777666667</v>
      </c>
      <c r="D80" s="6">
        <f t="shared" si="76"/>
        <v>1.1226980447116801</v>
      </c>
      <c r="E80" s="17">
        <v>0.10663487114281078</v>
      </c>
      <c r="F80" s="17">
        <v>0.10212425244546849</v>
      </c>
      <c r="G80" s="7">
        <f t="shared" si="37"/>
        <v>9.4980900381095495E-2</v>
      </c>
      <c r="H80" s="7">
        <f t="shared" si="38"/>
        <v>9.096324067411643E-2</v>
      </c>
      <c r="I80" s="7">
        <f t="shared" si="74"/>
        <v>0.10727019607852685</v>
      </c>
      <c r="J80" s="7">
        <f t="shared" ref="J80" si="78">AVERAGE(H68:H79)</f>
        <v>9.4498563323682713E-2</v>
      </c>
      <c r="M80" s="16"/>
      <c r="U80" s="16"/>
      <c r="V80" s="16">
        <v>0.10663487114281078</v>
      </c>
      <c r="W80" s="16">
        <v>0.10212425244546849</v>
      </c>
      <c r="Y80" s="16"/>
    </row>
    <row r="81" spans="1:25" x14ac:dyDescent="0.3">
      <c r="A81" s="3">
        <f t="shared" si="18"/>
        <v>2008</v>
      </c>
      <c r="B81" s="3">
        <f t="shared" si="19"/>
        <v>8</v>
      </c>
      <c r="C81" s="32">
        <v>1.1499999999999999</v>
      </c>
      <c r="D81" s="6">
        <f t="shared" si="76"/>
        <v>1.1278195451852906</v>
      </c>
      <c r="E81" s="17">
        <v>0.10793393177766708</v>
      </c>
      <c r="F81" s="17">
        <v>0.10297521323861261</v>
      </c>
      <c r="G81" s="7">
        <f t="shared" si="37"/>
        <v>9.5701419822383477E-2</v>
      </c>
      <c r="H81" s="7">
        <f t="shared" si="38"/>
        <v>9.130468937004875E-2</v>
      </c>
      <c r="I81" s="7">
        <f t="shared" si="74"/>
        <v>0.10603474237723497</v>
      </c>
      <c r="J81" s="7">
        <f t="shared" ref="J81" si="79">AVERAGE(H69:H80)</f>
        <v>9.4061220521103592E-2</v>
      </c>
      <c r="M81" s="16"/>
      <c r="U81" s="16"/>
      <c r="V81" s="16">
        <v>0.10793393177766708</v>
      </c>
      <c r="W81" s="16">
        <v>0.10297521323861261</v>
      </c>
      <c r="Y81" s="16"/>
    </row>
    <row r="82" spans="1:25" x14ac:dyDescent="0.3">
      <c r="A82" s="3">
        <f t="shared" si="18"/>
        <v>2008</v>
      </c>
      <c r="B82" s="3">
        <f t="shared" si="19"/>
        <v>9</v>
      </c>
      <c r="C82" s="32">
        <v>1.1444444433333301</v>
      </c>
      <c r="D82" s="6">
        <f t="shared" si="76"/>
        <v>1.1223711404956778</v>
      </c>
      <c r="E82" s="17">
        <v>0.10870207749723981</v>
      </c>
      <c r="F82" s="17">
        <v>0.103744197051892</v>
      </c>
      <c r="G82" s="7">
        <f t="shared" si="37"/>
        <v>9.6850385380751358E-2</v>
      </c>
      <c r="H82" s="7">
        <f t="shared" si="38"/>
        <v>9.2433058289502157E-2</v>
      </c>
      <c r="I82" s="7">
        <f t="shared" si="74"/>
        <v>0.10501802248827236</v>
      </c>
      <c r="J82" s="7">
        <f t="shared" ref="J82" si="80">AVERAGE(H70:H81)</f>
        <v>9.3577659210450401E-2</v>
      </c>
      <c r="M82" s="16"/>
      <c r="U82" s="16"/>
      <c r="V82" s="16">
        <v>0.10870207749723981</v>
      </c>
      <c r="W82" s="16">
        <v>0.103744197051892</v>
      </c>
      <c r="Y82" s="16"/>
    </row>
    <row r="83" spans="1:25" x14ac:dyDescent="0.3">
      <c r="A83" s="3">
        <f t="shared" si="18"/>
        <v>2008</v>
      </c>
      <c r="B83" s="3">
        <f t="shared" si="19"/>
        <v>10</v>
      </c>
      <c r="C83" s="32">
        <v>1.13888888666667</v>
      </c>
      <c r="D83" s="6">
        <f t="shared" si="76"/>
        <v>1.1169227358060747</v>
      </c>
      <c r="E83" s="17">
        <v>0.10804613778499762</v>
      </c>
      <c r="F83" s="17">
        <v>0.10574065305733575</v>
      </c>
      <c r="G83" s="7">
        <f t="shared" si="37"/>
        <v>9.6735552354050292E-2</v>
      </c>
      <c r="H83" s="7">
        <f t="shared" si="38"/>
        <v>9.4671412504664904E-2</v>
      </c>
      <c r="I83" s="7">
        <f t="shared" si="74"/>
        <v>0.10355026176514472</v>
      </c>
      <c r="J83" s="7">
        <f t="shared" ref="J83" si="81">AVERAGE(H71:H82)</f>
        <v>9.3161521577545758E-2</v>
      </c>
      <c r="M83" s="16"/>
      <c r="U83" s="16"/>
      <c r="V83" s="16">
        <v>0.10804613778499762</v>
      </c>
      <c r="W83" s="16">
        <v>0.10574065305733575</v>
      </c>
      <c r="Y83" s="16"/>
    </row>
    <row r="84" spans="1:25" x14ac:dyDescent="0.3">
      <c r="A84" s="3">
        <f t="shared" si="18"/>
        <v>2008</v>
      </c>
      <c r="B84" s="3">
        <f t="shared" si="19"/>
        <v>11</v>
      </c>
      <c r="C84" s="32">
        <v>1.1333333299999999</v>
      </c>
      <c r="D84" s="6">
        <f t="shared" si="76"/>
        <v>1.1114743311164617</v>
      </c>
      <c r="E84" s="17">
        <v>0.11804947747427359</v>
      </c>
      <c r="F84" s="17">
        <v>0.10976345932303117</v>
      </c>
      <c r="G84" s="7">
        <f t="shared" si="37"/>
        <v>0.10620980995188113</v>
      </c>
      <c r="H84" s="7">
        <f t="shared" si="38"/>
        <v>9.8754830633628027E-2</v>
      </c>
      <c r="I84" s="7">
        <f t="shared" si="74"/>
        <v>0.10240244938654998</v>
      </c>
      <c r="J84" s="7">
        <f t="shared" ref="J84" si="82">AVERAGE(H72:H83)</f>
        <v>9.2825471771657675E-2</v>
      </c>
      <c r="M84" s="16"/>
      <c r="U84" s="16"/>
      <c r="V84" s="16">
        <v>0.11804947747427359</v>
      </c>
      <c r="W84" s="16">
        <v>0.10976345932303117</v>
      </c>
      <c r="Y84" s="16"/>
    </row>
    <row r="85" spans="1:25" x14ac:dyDescent="0.3">
      <c r="A85" s="3">
        <f t="shared" si="18"/>
        <v>2008</v>
      </c>
      <c r="B85" s="3">
        <f t="shared" si="19"/>
        <v>12</v>
      </c>
      <c r="C85" s="32">
        <v>1.1324444433333301</v>
      </c>
      <c r="D85" s="6">
        <f t="shared" si="76"/>
        <v>1.1106025887198312</v>
      </c>
      <c r="E85" s="17">
        <v>0.1138365705800332</v>
      </c>
      <c r="F85" s="17">
        <v>0.10904929748186336</v>
      </c>
      <c r="G85" s="7">
        <f t="shared" si="37"/>
        <v>0.10249982463236491</v>
      </c>
      <c r="H85" s="7">
        <f t="shared" si="38"/>
        <v>9.8189306048315841E-2</v>
      </c>
      <c r="I85" s="7">
        <f t="shared" si="74"/>
        <v>0.10197235005929191</v>
      </c>
      <c r="J85" s="7">
        <f t="shared" ref="J85" si="83">AVERAGE(H73:H84)</f>
        <v>9.3213436618799952E-2</v>
      </c>
      <c r="M85" s="16"/>
      <c r="U85" s="16"/>
      <c r="V85" s="16">
        <v>0.1138365705800332</v>
      </c>
      <c r="W85" s="16">
        <v>0.10904929748186336</v>
      </c>
      <c r="Y85" s="16"/>
    </row>
    <row r="86" spans="1:25" x14ac:dyDescent="0.3">
      <c r="A86" s="3">
        <f t="shared" si="18"/>
        <v>2009</v>
      </c>
      <c r="B86" s="3">
        <f t="shared" si="19"/>
        <v>1</v>
      </c>
      <c r="C86" s="32">
        <v>1.13155555666667</v>
      </c>
      <c r="D86" s="6">
        <f t="shared" si="76"/>
        <v>1.1097308463232105</v>
      </c>
      <c r="E86" s="17">
        <v>0.11372954261477602</v>
      </c>
      <c r="F86" s="17">
        <v>0.10907758349978167</v>
      </c>
      <c r="G86" s="7">
        <f t="shared" si="37"/>
        <v>0.10248389777718421</v>
      </c>
      <c r="H86" s="7">
        <f t="shared" si="38"/>
        <v>9.8291927147182032E-2</v>
      </c>
      <c r="I86" s="7">
        <f t="shared" si="74"/>
        <v>0.10155714144703271</v>
      </c>
      <c r="J86" s="7">
        <f t="shared" ref="J86" si="84">AVERAGE(H74:H85)</f>
        <v>9.3610777611812204E-2</v>
      </c>
      <c r="M86" s="16"/>
      <c r="U86" s="16"/>
      <c r="V86" s="16">
        <v>0.11372954261477602</v>
      </c>
      <c r="W86" s="16">
        <v>0.10907758349978167</v>
      </c>
      <c r="Y86" s="16"/>
    </row>
    <row r="87" spans="1:25" x14ac:dyDescent="0.3">
      <c r="A87" s="3">
        <f t="shared" si="18"/>
        <v>2009</v>
      </c>
      <c r="B87" s="3">
        <f t="shared" si="19"/>
        <v>2</v>
      </c>
      <c r="C87" s="32">
        <v>1.1306666700000001</v>
      </c>
      <c r="D87" s="6">
        <f t="shared" si="76"/>
        <v>1.1088591039265803</v>
      </c>
      <c r="E87" s="17">
        <v>0.11770679947635954</v>
      </c>
      <c r="F87" s="17">
        <v>0.110546856937463</v>
      </c>
      <c r="G87" s="7">
        <f t="shared" si="37"/>
        <v>0.1061512676042863</v>
      </c>
      <c r="H87" s="7">
        <f t="shared" si="38"/>
        <v>9.9694232158085358E-2</v>
      </c>
      <c r="I87" s="7">
        <f t="shared" si="74"/>
        <v>0.10135857353283272</v>
      </c>
      <c r="J87" s="7">
        <f t="shared" ref="J87" si="85">AVERAGE(H75:H86)</f>
        <v>9.4033890383382335E-2</v>
      </c>
      <c r="M87" s="16"/>
      <c r="U87" s="16"/>
      <c r="V87" s="16">
        <v>0.11770679947635954</v>
      </c>
      <c r="W87" s="16">
        <v>0.110546856937463</v>
      </c>
      <c r="Y87" s="16"/>
    </row>
    <row r="88" spans="1:25" x14ac:dyDescent="0.3">
      <c r="A88" s="3">
        <f t="shared" si="18"/>
        <v>2009</v>
      </c>
      <c r="B88" s="3">
        <f t="shared" si="19"/>
        <v>3</v>
      </c>
      <c r="C88" s="32">
        <v>1.13311111333333</v>
      </c>
      <c r="D88" s="6">
        <f t="shared" si="76"/>
        <v>1.1112564004208649</v>
      </c>
      <c r="E88" s="17">
        <v>0.11427539268767768</v>
      </c>
      <c r="F88" s="17">
        <v>0.11052995742263175</v>
      </c>
      <c r="G88" s="7">
        <f t="shared" si="37"/>
        <v>0.10283440675293144</v>
      </c>
      <c r="H88" s="7">
        <f t="shared" si="38"/>
        <v>9.9463955735841755E-2</v>
      </c>
      <c r="I88" s="7">
        <f t="shared" si="74"/>
        <v>0.10126740674899616</v>
      </c>
      <c r="J88" s="7">
        <f t="shared" ref="J88" si="86">AVERAGE(H76:H87)</f>
        <v>9.4596915547380853E-2</v>
      </c>
      <c r="M88" s="16"/>
      <c r="U88" s="16"/>
      <c r="V88" s="16">
        <v>0.11427539268767768</v>
      </c>
      <c r="W88" s="16">
        <v>0.11052995742263175</v>
      </c>
      <c r="Y88" s="16"/>
    </row>
    <row r="89" spans="1:25" x14ac:dyDescent="0.3">
      <c r="A89" s="3">
        <f t="shared" si="18"/>
        <v>2009</v>
      </c>
      <c r="B89" s="3">
        <f t="shared" si="19"/>
        <v>4</v>
      </c>
      <c r="C89" s="32">
        <v>1.13555555666667</v>
      </c>
      <c r="D89" s="6">
        <f t="shared" si="76"/>
        <v>1.1136536969151594</v>
      </c>
      <c r="E89" s="17">
        <v>0.12099403730987125</v>
      </c>
      <c r="F89" s="17">
        <v>0.11044961947359733</v>
      </c>
      <c r="G89" s="7">
        <f t="shared" si="37"/>
        <v>0.10864601594286168</v>
      </c>
      <c r="H89" s="7">
        <f t="shared" si="38"/>
        <v>9.9177706480519698E-2</v>
      </c>
      <c r="I89" s="7">
        <f t="shared" si="74"/>
        <v>0.10104475006332923</v>
      </c>
      <c r="J89" s="7">
        <f t="shared" ref="J89" si="87">AVERAGE(H77:H88)</f>
        <v>9.5203131552392031E-2</v>
      </c>
      <c r="M89" s="16"/>
      <c r="U89" s="16"/>
      <c r="V89" s="16">
        <v>0.12099403730987125</v>
      </c>
      <c r="W89" s="16">
        <v>0.11044961947359733</v>
      </c>
      <c r="Y89" s="16"/>
    </row>
    <row r="90" spans="1:25" x14ac:dyDescent="0.3">
      <c r="A90" s="3">
        <f t="shared" ref="A90:A153" si="88">A78+1</f>
        <v>2009</v>
      </c>
      <c r="B90" s="3">
        <f t="shared" ref="B90:B153" si="89">B78</f>
        <v>5</v>
      </c>
      <c r="C90" s="32">
        <v>1.1379999999999999</v>
      </c>
      <c r="D90" s="6">
        <f t="shared" si="76"/>
        <v>1.116050993409444</v>
      </c>
      <c r="E90" s="17">
        <v>0.1262312963209547</v>
      </c>
      <c r="F90" s="17">
        <v>0.11082433643064396</v>
      </c>
      <c r="G90" s="7">
        <f t="shared" si="37"/>
        <v>0.11310531245111702</v>
      </c>
      <c r="H90" s="7">
        <f t="shared" si="38"/>
        <v>9.9300423623193704E-2</v>
      </c>
      <c r="I90" s="7">
        <f t="shared" si="74"/>
        <v>0.10095749599103165</v>
      </c>
      <c r="J90" s="7">
        <f t="shared" ref="J90" si="90">AVERAGE(H78:H89)</f>
        <v>9.5727729826670049E-2</v>
      </c>
      <c r="M90" s="16"/>
      <c r="U90" s="16"/>
      <c r="V90" s="16">
        <v>0.1262312963209547</v>
      </c>
      <c r="W90" s="16">
        <v>0.11082433643064396</v>
      </c>
      <c r="Y90" s="16"/>
    </row>
    <row r="91" spans="1:25" x14ac:dyDescent="0.3">
      <c r="A91" s="3">
        <f t="shared" si="88"/>
        <v>2009</v>
      </c>
      <c r="B91" s="3">
        <f t="shared" si="89"/>
        <v>6</v>
      </c>
      <c r="C91" s="32">
        <v>1.1377777766666699</v>
      </c>
      <c r="D91" s="6">
        <f t="shared" si="76"/>
        <v>1.1158330561757694</v>
      </c>
      <c r="E91" s="17">
        <v>0.12096411430633162</v>
      </c>
      <c r="F91" s="17">
        <v>0.11048002981188228</v>
      </c>
      <c r="G91" s="7">
        <f t="shared" si="37"/>
        <v>0.10840700016623005</v>
      </c>
      <c r="H91" s="7">
        <f t="shared" si="38"/>
        <v>9.9011253700015067E-2</v>
      </c>
      <c r="I91" s="7">
        <f t="shared" si="74"/>
        <v>0.10189780699378365</v>
      </c>
      <c r="J91" s="7">
        <f t="shared" ref="J91" si="91">AVERAGE(H79:H90)</f>
        <v>9.6199332587258879E-2</v>
      </c>
      <c r="M91" s="16"/>
      <c r="U91" s="16"/>
      <c r="V91" s="16">
        <v>0.12096411430633162</v>
      </c>
      <c r="W91" s="16">
        <v>0.11048002981188228</v>
      </c>
      <c r="Y91" s="16"/>
    </row>
    <row r="92" spans="1:25" x14ac:dyDescent="0.3">
      <c r="A92" s="3">
        <f t="shared" si="88"/>
        <v>2009</v>
      </c>
      <c r="B92" s="3">
        <f t="shared" si="89"/>
        <v>7</v>
      </c>
      <c r="C92" s="32">
        <v>1.1375555533333299</v>
      </c>
      <c r="D92" s="6">
        <f t="shared" si="76"/>
        <v>1.1156151189420851</v>
      </c>
      <c r="E92" s="17">
        <v>0.12133099724554125</v>
      </c>
      <c r="F92" s="17">
        <v>0.10972631016284021</v>
      </c>
      <c r="G92" s="7">
        <f t="shared" si="37"/>
        <v>0.10875703922029753</v>
      </c>
      <c r="H92" s="7">
        <f t="shared" si="38"/>
        <v>9.8354986679358936E-2</v>
      </c>
      <c r="I92" s="7">
        <f t="shared" si="74"/>
        <v>0.1028838161014281</v>
      </c>
      <c r="J92" s="7">
        <f t="shared" ref="J92" si="92">AVERAGE(H80:H91)</f>
        <v>9.6771336363759494E-2</v>
      </c>
      <c r="M92" s="16"/>
      <c r="U92" s="16"/>
      <c r="V92" s="16">
        <v>0.12133099724554125</v>
      </c>
      <c r="W92" s="16">
        <v>0.10972631016284021</v>
      </c>
      <c r="Y92" s="16"/>
    </row>
    <row r="93" spans="1:25" x14ac:dyDescent="0.3">
      <c r="A93" s="3">
        <f t="shared" si="88"/>
        <v>2009</v>
      </c>
      <c r="B93" s="3">
        <f t="shared" si="89"/>
        <v>8</v>
      </c>
      <c r="C93" s="32">
        <v>1.1373333299999999</v>
      </c>
      <c r="D93" s="6">
        <f t="shared" si="76"/>
        <v>1.1153971817084105</v>
      </c>
      <c r="E93" s="17">
        <v>0.11980623923084702</v>
      </c>
      <c r="F93" s="17">
        <v>0.10984455374619256</v>
      </c>
      <c r="G93" s="7">
        <f t="shared" si="37"/>
        <v>0.1074112802108254</v>
      </c>
      <c r="H93" s="7">
        <f t="shared" si="38"/>
        <v>9.8480214534833174E-2</v>
      </c>
      <c r="I93" s="7">
        <f t="shared" si="74"/>
        <v>0.10403182767136161</v>
      </c>
      <c r="J93" s="7">
        <f t="shared" ref="J93" si="93">AVERAGE(H81:H92)</f>
        <v>9.7387315197529689E-2</v>
      </c>
      <c r="M93" s="16"/>
      <c r="U93" s="16"/>
      <c r="V93" s="16">
        <v>0.11980623923084702</v>
      </c>
      <c r="W93" s="16">
        <v>0.10984455374619256</v>
      </c>
      <c r="Y93" s="16"/>
    </row>
    <row r="94" spans="1:25" x14ac:dyDescent="0.3">
      <c r="A94" s="3">
        <f t="shared" si="88"/>
        <v>2009</v>
      </c>
      <c r="B94" s="3">
        <f t="shared" si="89"/>
        <v>9</v>
      </c>
      <c r="C94" s="32">
        <v>1.13888888666667</v>
      </c>
      <c r="D94" s="6">
        <f t="shared" si="76"/>
        <v>1.1169227358060747</v>
      </c>
      <c r="E94" s="17">
        <v>0.12130771740887746</v>
      </c>
      <c r="F94" s="17">
        <v>0.11114847045483378</v>
      </c>
      <c r="G94" s="7">
        <f t="shared" si="37"/>
        <v>0.10860887107050479</v>
      </c>
      <c r="H94" s="7">
        <f t="shared" si="38"/>
        <v>9.951312377450959E-2</v>
      </c>
      <c r="I94" s="7">
        <f t="shared" si="74"/>
        <v>0.10500764937039843</v>
      </c>
      <c r="J94" s="7">
        <f t="shared" ref="J94" si="94">AVERAGE(H82:H93)</f>
        <v>9.7985275627928373E-2</v>
      </c>
      <c r="M94" s="16"/>
      <c r="U94" s="16"/>
      <c r="V94" s="16">
        <v>0.12130771740887746</v>
      </c>
      <c r="W94" s="16">
        <v>0.11114847045483378</v>
      </c>
      <c r="Y94" s="16"/>
    </row>
    <row r="95" spans="1:25" x14ac:dyDescent="0.3">
      <c r="A95" s="3">
        <f t="shared" si="88"/>
        <v>2009</v>
      </c>
      <c r="B95" s="3">
        <f t="shared" si="89"/>
        <v>10</v>
      </c>
      <c r="C95" s="32">
        <v>1.1404444433333301</v>
      </c>
      <c r="D95" s="6">
        <f t="shared" si="76"/>
        <v>1.1184482899037289</v>
      </c>
      <c r="E95" s="17">
        <v>0.12112370824961026</v>
      </c>
      <c r="F95" s="17">
        <v>0.11212997338489819</v>
      </c>
      <c r="G95" s="7">
        <f t="shared" si="37"/>
        <v>0.10829620765036536</v>
      </c>
      <c r="H95" s="7">
        <f t="shared" si="38"/>
        <v>0.10025494642631162</v>
      </c>
      <c r="I95" s="7">
        <f t="shared" si="74"/>
        <v>0.10598752317787789</v>
      </c>
      <c r="J95" s="7">
        <f t="shared" ref="J95" si="95">AVERAGE(H83:H94)</f>
        <v>9.8575281085012331E-2</v>
      </c>
      <c r="M95" s="16"/>
      <c r="U95" s="16"/>
      <c r="V95" s="16">
        <v>0.12112370824961026</v>
      </c>
      <c r="W95" s="16">
        <v>0.11212997338489819</v>
      </c>
      <c r="Y95" s="16"/>
    </row>
    <row r="96" spans="1:25" x14ac:dyDescent="0.3">
      <c r="A96" s="3">
        <f t="shared" si="88"/>
        <v>2009</v>
      </c>
      <c r="B96" s="3">
        <f t="shared" si="89"/>
        <v>11</v>
      </c>
      <c r="C96" s="32">
        <v>1.1419999999999999</v>
      </c>
      <c r="D96" s="6">
        <f t="shared" si="76"/>
        <v>1.1199738440013929</v>
      </c>
      <c r="E96" s="17">
        <v>0.12832882123198641</v>
      </c>
      <c r="F96" s="17">
        <v>0.11260133888465486</v>
      </c>
      <c r="G96" s="7">
        <f t="shared" si="37"/>
        <v>0.1145819805697416</v>
      </c>
      <c r="H96" s="7">
        <f t="shared" si="38"/>
        <v>0.10053925766905215</v>
      </c>
      <c r="I96" s="7">
        <f t="shared" si="74"/>
        <v>0.10695091111923749</v>
      </c>
      <c r="J96" s="7">
        <f t="shared" ref="J96" si="96">AVERAGE(H84:H95)</f>
        <v>9.9040575578482892E-2</v>
      </c>
      <c r="M96" s="16"/>
      <c r="U96" s="16"/>
      <c r="V96" s="16">
        <v>0.12832882123198641</v>
      </c>
      <c r="W96" s="16">
        <v>0.11260133888465486</v>
      </c>
      <c r="Y96" s="16"/>
    </row>
    <row r="97" spans="1:25" x14ac:dyDescent="0.3">
      <c r="A97" s="3">
        <f t="shared" si="88"/>
        <v>2009</v>
      </c>
      <c r="B97" s="3">
        <f t="shared" si="89"/>
        <v>12</v>
      </c>
      <c r="C97" s="32">
        <v>1.1445555566666701</v>
      </c>
      <c r="D97" s="6">
        <f t="shared" si="76"/>
        <v>1.1224801107470443</v>
      </c>
      <c r="E97" s="17">
        <v>0.12236603737737704</v>
      </c>
      <c r="F97" s="17">
        <v>0.11187986939134516</v>
      </c>
      <c r="G97" s="7">
        <f t="shared" si="37"/>
        <v>0.1090139916117879</v>
      </c>
      <c r="H97" s="7">
        <f t="shared" si="38"/>
        <v>9.967202832385666E-2</v>
      </c>
      <c r="I97" s="7">
        <f t="shared" si="74"/>
        <v>0.10764859200405918</v>
      </c>
      <c r="J97" s="7">
        <f t="shared" ref="J97" si="97">AVERAGE(H85:H96)</f>
        <v>9.9189277831434927E-2</v>
      </c>
      <c r="M97" s="16"/>
      <c r="U97" s="16"/>
      <c r="V97" s="16">
        <v>0.12236603737737704</v>
      </c>
      <c r="W97" s="16">
        <v>0.11187986939134516</v>
      </c>
      <c r="Y97" s="16"/>
    </row>
    <row r="98" spans="1:25" x14ac:dyDescent="0.3">
      <c r="A98" s="3">
        <f t="shared" si="88"/>
        <v>2010</v>
      </c>
      <c r="B98" s="3">
        <f t="shared" si="89"/>
        <v>1</v>
      </c>
      <c r="C98" s="32">
        <v>1.14711111333333</v>
      </c>
      <c r="D98" s="6">
        <f t="shared" si="76"/>
        <v>1.1249863774926858</v>
      </c>
      <c r="E98" s="17">
        <v>0.12290356927313893</v>
      </c>
      <c r="F98" s="17">
        <v>0.11182416831506507</v>
      </c>
      <c r="G98" s="7">
        <f t="shared" si="37"/>
        <v>0.10924894001566521</v>
      </c>
      <c r="H98" s="7">
        <f t="shared" si="38"/>
        <v>9.9400464354326909E-2</v>
      </c>
      <c r="I98" s="7">
        <f t="shared" si="74"/>
        <v>0.10819143925234444</v>
      </c>
      <c r="J98" s="7">
        <f t="shared" ref="J98" si="98">AVERAGE(H86:H97)</f>
        <v>9.9312838021063291E-2</v>
      </c>
      <c r="M98" s="16"/>
      <c r="U98" s="16"/>
      <c r="V98" s="16">
        <v>0.12290356927313893</v>
      </c>
      <c r="W98" s="16">
        <v>0.11182416831506507</v>
      </c>
      <c r="Y98" s="16"/>
    </row>
    <row r="99" spans="1:25" x14ac:dyDescent="0.3">
      <c r="A99" s="3">
        <f t="shared" si="88"/>
        <v>2010</v>
      </c>
      <c r="B99" s="3">
        <f t="shared" si="89"/>
        <v>2</v>
      </c>
      <c r="C99" s="33">
        <v>1.14966667</v>
      </c>
      <c r="D99" s="6">
        <f t="shared" si="76"/>
        <v>1.1274926442383371</v>
      </c>
      <c r="E99" s="17">
        <v>0.124734860829761</v>
      </c>
      <c r="F99" s="17">
        <v>0.11300991865244568</v>
      </c>
      <c r="G99" s="7">
        <f t="shared" si="37"/>
        <v>0.11063031006647853</v>
      </c>
      <c r="H99" s="7">
        <f t="shared" si="38"/>
        <v>0.10023118042494021</v>
      </c>
      <c r="I99" s="7">
        <f>AVERAGE(G87:G98)</f>
        <v>0.10875519277221786</v>
      </c>
      <c r="J99" s="7">
        <f>AVERAGE(H87:H98)</f>
        <v>9.9405216121658702E-2</v>
      </c>
      <c r="M99" s="16"/>
      <c r="U99" s="16"/>
      <c r="V99" s="16">
        <v>0.124734860829761</v>
      </c>
      <c r="W99" s="16">
        <v>0.11300991865244568</v>
      </c>
      <c r="Y99" s="16"/>
    </row>
    <row r="100" spans="1:25" x14ac:dyDescent="0.3">
      <c r="A100" s="3">
        <f t="shared" si="88"/>
        <v>2010</v>
      </c>
      <c r="B100" s="3">
        <f t="shared" si="89"/>
        <v>3</v>
      </c>
      <c r="C100" s="32">
        <v>1.1530000033333301</v>
      </c>
      <c r="D100" s="6">
        <f t="shared" si="76"/>
        <v>1.1307616863982912</v>
      </c>
      <c r="E100" s="17">
        <v>0.12454466737106142</v>
      </c>
      <c r="F100" s="17">
        <v>0.11269402308191001</v>
      </c>
      <c r="G100" s="7">
        <f t="shared" si="37"/>
        <v>0.1101422774305007</v>
      </c>
      <c r="H100" s="7">
        <f t="shared" si="38"/>
        <v>9.9662045891264386E-2</v>
      </c>
      <c r="I100" s="7">
        <f t="shared" si="74"/>
        <v>0.10912844631073387</v>
      </c>
      <c r="J100" s="7">
        <f t="shared" ref="J100" si="99">AVERAGE(H88:H99)</f>
        <v>9.94499618105633E-2</v>
      </c>
      <c r="M100" s="16"/>
      <c r="U100" s="16"/>
      <c r="V100" s="16">
        <v>0.12454466737106142</v>
      </c>
      <c r="W100" s="16">
        <v>0.11269402308191001</v>
      </c>
      <c r="Y100" s="16"/>
    </row>
    <row r="101" spans="1:25" x14ac:dyDescent="0.3">
      <c r="A101" s="3">
        <f t="shared" si="88"/>
        <v>2010</v>
      </c>
      <c r="B101" s="3">
        <f t="shared" si="89"/>
        <v>4</v>
      </c>
      <c r="C101" s="32">
        <v>1.1563333366666699</v>
      </c>
      <c r="D101" s="6">
        <f t="shared" si="76"/>
        <v>1.1340307285582549</v>
      </c>
      <c r="E101" s="17">
        <v>0.12860846567656778</v>
      </c>
      <c r="F101" s="17">
        <v>0.11281593146588061</v>
      </c>
      <c r="G101" s="7">
        <f t="shared" si="37"/>
        <v>0.11340827231381428</v>
      </c>
      <c r="H101" s="7">
        <f t="shared" si="38"/>
        <v>9.9482252662860954E-2</v>
      </c>
      <c r="I101" s="7">
        <f t="shared" si="74"/>
        <v>0.10973743553386466</v>
      </c>
      <c r="J101" s="7">
        <f t="shared" ref="J101" si="100">AVERAGE(H89:H100)</f>
        <v>9.9466469323515175E-2</v>
      </c>
      <c r="M101" s="16"/>
      <c r="U101" s="16"/>
      <c r="V101" s="16">
        <v>0.12860846567656778</v>
      </c>
      <c r="W101" s="16">
        <v>0.11281593146588061</v>
      </c>
      <c r="Y101" s="16"/>
    </row>
    <row r="102" spans="1:25" x14ac:dyDescent="0.3">
      <c r="A102" s="3">
        <f t="shared" si="88"/>
        <v>2010</v>
      </c>
      <c r="B102" s="3">
        <f t="shared" si="89"/>
        <v>5</v>
      </c>
      <c r="C102" s="32">
        <v>1.15966667</v>
      </c>
      <c r="D102" s="6">
        <f t="shared" si="76"/>
        <v>1.1372997707182093</v>
      </c>
      <c r="E102" s="17">
        <v>0.13681552584187903</v>
      </c>
      <c r="F102" s="17">
        <v>0.11996754915688539</v>
      </c>
      <c r="G102" s="7">
        <f t="shared" si="37"/>
        <v>0.12029856099898753</v>
      </c>
      <c r="H102" s="7">
        <f t="shared" si="38"/>
        <v>0.10548454527615476</v>
      </c>
      <c r="I102" s="7">
        <f t="shared" si="74"/>
        <v>0.11013429023144405</v>
      </c>
      <c r="J102" s="7">
        <f t="shared" ref="J102" si="101">AVERAGE(H90:H101)</f>
        <v>9.9491848172043609E-2</v>
      </c>
      <c r="M102" s="16"/>
      <c r="U102" s="16"/>
      <c r="V102" s="16">
        <v>0.13681552584187903</v>
      </c>
      <c r="W102" s="16">
        <v>0.11996754915688539</v>
      </c>
      <c r="Y102" s="16"/>
    </row>
    <row r="103" spans="1:25" x14ac:dyDescent="0.3">
      <c r="A103" s="3">
        <f t="shared" si="88"/>
        <v>2010</v>
      </c>
      <c r="B103" s="3">
        <f t="shared" si="89"/>
        <v>6</v>
      </c>
      <c r="C103" s="32">
        <v>1.16322222333333</v>
      </c>
      <c r="D103" s="6">
        <f t="shared" si="76"/>
        <v>1.140786746842799</v>
      </c>
      <c r="E103" s="17">
        <v>0.12981571560229857</v>
      </c>
      <c r="F103" s="17">
        <v>0.11905006505584084</v>
      </c>
      <c r="G103" s="7">
        <f t="shared" si="37"/>
        <v>0.11379490159889387</v>
      </c>
      <c r="H103" s="7">
        <f t="shared" si="38"/>
        <v>0.10435786126137912</v>
      </c>
      <c r="I103" s="7">
        <f t="shared" si="74"/>
        <v>0.11073372761043325</v>
      </c>
      <c r="J103" s="7">
        <f t="shared" ref="J103" si="102">AVERAGE(H91:H102)</f>
        <v>0.10000719164312372</v>
      </c>
      <c r="M103" s="16"/>
      <c r="U103" s="16"/>
      <c r="V103" s="16">
        <v>0.12981571560229857</v>
      </c>
      <c r="W103" s="16">
        <v>0.11905006505584084</v>
      </c>
      <c r="Y103" s="16"/>
    </row>
    <row r="104" spans="1:25" x14ac:dyDescent="0.3">
      <c r="A104" s="3">
        <f t="shared" si="88"/>
        <v>2010</v>
      </c>
      <c r="B104" s="3">
        <f t="shared" si="89"/>
        <v>7</v>
      </c>
      <c r="C104" s="32">
        <v>1.16677777666667</v>
      </c>
      <c r="D104" s="6">
        <f t="shared" si="76"/>
        <v>1.1442737229673987</v>
      </c>
      <c r="E104" s="17">
        <v>0.13715161768476275</v>
      </c>
      <c r="F104" s="17">
        <v>0.12697682272716992</v>
      </c>
      <c r="G104" s="7">
        <f t="shared" si="37"/>
        <v>0.11985909921018986</v>
      </c>
      <c r="H104" s="7">
        <f t="shared" si="38"/>
        <v>0.11096717522961733</v>
      </c>
      <c r="I104" s="7">
        <f t="shared" si="74"/>
        <v>0.11118271939648856</v>
      </c>
      <c r="J104" s="7">
        <f t="shared" ref="J104" si="103">AVERAGE(H92:H103)</f>
        <v>0.10045274227323736</v>
      </c>
      <c r="M104" s="16"/>
      <c r="U104" s="16"/>
      <c r="V104" s="16">
        <v>0.13715161768476275</v>
      </c>
      <c r="W104" s="16">
        <v>0.12697682272716992</v>
      </c>
      <c r="Y104" s="16"/>
    </row>
    <row r="105" spans="1:25" x14ac:dyDescent="0.3">
      <c r="A105" s="3">
        <f t="shared" si="88"/>
        <v>2010</v>
      </c>
      <c r="B105" s="3">
        <f t="shared" si="89"/>
        <v>8</v>
      </c>
      <c r="C105" s="32">
        <v>1.1703333300000001</v>
      </c>
      <c r="D105" s="6">
        <f t="shared" si="76"/>
        <v>1.1477606990919884</v>
      </c>
      <c r="E105" s="17">
        <v>0.13815982875119012</v>
      </c>
      <c r="F105" s="17">
        <v>0.12745807261542544</v>
      </c>
      <c r="G105" s="7">
        <f t="shared" si="37"/>
        <v>0.12037337474657439</v>
      </c>
      <c r="H105" s="7">
        <f t="shared" si="38"/>
        <v>0.11104934392357181</v>
      </c>
      <c r="I105" s="7">
        <f t="shared" si="74"/>
        <v>0.11210789106231291</v>
      </c>
      <c r="J105" s="7">
        <f t="shared" ref="J105" si="104">AVERAGE(H93:H104)</f>
        <v>0.10150375798575889</v>
      </c>
      <c r="M105" s="16"/>
      <c r="U105" s="16"/>
      <c r="V105" s="16">
        <v>0.13815982875119012</v>
      </c>
      <c r="W105" s="16">
        <v>0.12745807261542544</v>
      </c>
      <c r="Y105" s="16"/>
    </row>
    <row r="106" spans="1:25" x14ac:dyDescent="0.3">
      <c r="A106" s="3">
        <f t="shared" si="88"/>
        <v>2010</v>
      </c>
      <c r="B106" s="3">
        <f t="shared" si="89"/>
        <v>9</v>
      </c>
      <c r="C106" s="32">
        <v>1.17322222</v>
      </c>
      <c r="D106" s="6">
        <f t="shared" si="76"/>
        <v>1.1505938700536322</v>
      </c>
      <c r="E106" s="17">
        <v>0.14455600820144243</v>
      </c>
      <c r="F106" s="17">
        <v>0.13034615415221731</v>
      </c>
      <c r="G106" s="7">
        <f t="shared" si="37"/>
        <v>0.1256359971696219</v>
      </c>
      <c r="H106" s="7">
        <f t="shared" si="38"/>
        <v>0.11328598000104201</v>
      </c>
      <c r="I106" s="7">
        <f t="shared" si="74"/>
        <v>0.11318806560695867</v>
      </c>
      <c r="J106" s="7">
        <f t="shared" ref="J106" si="105">AVERAGE(H94:H105)</f>
        <v>0.10255118543482045</v>
      </c>
      <c r="M106" s="16"/>
      <c r="U106" s="16"/>
      <c r="V106" s="16">
        <v>0.14455600820144243</v>
      </c>
      <c r="W106" s="16">
        <v>0.13034615415221731</v>
      </c>
      <c r="Y106" s="16"/>
    </row>
    <row r="107" spans="1:25" x14ac:dyDescent="0.3">
      <c r="A107" s="3">
        <f t="shared" si="88"/>
        <v>2010</v>
      </c>
      <c r="B107" s="3">
        <f t="shared" si="89"/>
        <v>10</v>
      </c>
      <c r="C107" s="32">
        <v>1.1761111099999999</v>
      </c>
      <c r="D107" s="6">
        <f t="shared" si="76"/>
        <v>1.1534270410152758</v>
      </c>
      <c r="E107" s="17">
        <v>0.14570021539489955</v>
      </c>
      <c r="F107" s="17">
        <v>0.13035005578510428</v>
      </c>
      <c r="G107" s="7">
        <f t="shared" ref="G107:G132" si="106">E107/$D107</f>
        <v>0.12631940314720774</v>
      </c>
      <c r="H107" s="7">
        <f t="shared" ref="H107:H170" si="107">F107/$D107</f>
        <v>0.11301109749461644</v>
      </c>
      <c r="I107" s="7">
        <f t="shared" si="74"/>
        <v>0.11460699278188509</v>
      </c>
      <c r="J107" s="7">
        <f t="shared" ref="J107" si="108">AVERAGE(H95:H106)</f>
        <v>0.10369892345369815</v>
      </c>
      <c r="M107" s="16"/>
      <c r="U107" s="16"/>
      <c r="V107" s="16">
        <v>0.14570021539489955</v>
      </c>
      <c r="W107" s="16">
        <v>0.13035005578510428</v>
      </c>
      <c r="Y107" s="16"/>
    </row>
    <row r="108" spans="1:25" x14ac:dyDescent="0.3">
      <c r="A108" s="3">
        <f t="shared" si="88"/>
        <v>2010</v>
      </c>
      <c r="B108" s="3">
        <f t="shared" si="89"/>
        <v>11</v>
      </c>
      <c r="C108" s="32">
        <v>1.179</v>
      </c>
      <c r="D108" s="6">
        <f t="shared" si="76"/>
        <v>1.1562602119769199</v>
      </c>
      <c r="E108" s="17">
        <v>0.13851709490720754</v>
      </c>
      <c r="F108" s="17">
        <v>0.12762500911449393</v>
      </c>
      <c r="G108" s="7">
        <f t="shared" si="106"/>
        <v>0.1197975105191741</v>
      </c>
      <c r="H108" s="7">
        <f t="shared" si="107"/>
        <v>0.11037741141008962</v>
      </c>
      <c r="I108" s="7">
        <f t="shared" si="74"/>
        <v>0.11610892573995528</v>
      </c>
      <c r="J108" s="7">
        <f t="shared" ref="J108" si="109">AVERAGE(H96:H107)</f>
        <v>0.10476193604272356</v>
      </c>
      <c r="M108" s="16"/>
      <c r="U108" s="16"/>
      <c r="V108" s="16">
        <v>0.13851709490720754</v>
      </c>
      <c r="W108" s="16">
        <v>0.12762500911449393</v>
      </c>
      <c r="Y108" s="16"/>
    </row>
    <row r="109" spans="1:25" x14ac:dyDescent="0.3">
      <c r="A109" s="3">
        <f t="shared" si="88"/>
        <v>2010</v>
      </c>
      <c r="B109" s="3">
        <f t="shared" si="89"/>
        <v>12</v>
      </c>
      <c r="C109" s="33">
        <v>1.1806666666666701</v>
      </c>
      <c r="D109" s="6">
        <f t="shared" si="76"/>
        <v>1.1578947330569018</v>
      </c>
      <c r="E109" s="17">
        <v>0.13817817359795737</v>
      </c>
      <c r="F109" s="17">
        <v>0.1265761507703751</v>
      </c>
      <c r="G109" s="7">
        <f t="shared" si="106"/>
        <v>0.11933569577016717</v>
      </c>
      <c r="H109" s="7">
        <f t="shared" si="107"/>
        <v>0.10931576693177239</v>
      </c>
      <c r="I109" s="7">
        <f t="shared" si="74"/>
        <v>0.11654355323574134</v>
      </c>
      <c r="J109" s="7">
        <f t="shared" ref="J109" si="110">AVERAGE(H97:H108)</f>
        <v>0.10558178218781002</v>
      </c>
      <c r="M109" s="16"/>
      <c r="U109" s="16"/>
      <c r="V109" s="16">
        <v>0.13817817359795737</v>
      </c>
      <c r="W109" s="16">
        <v>0.1265761507703751</v>
      </c>
      <c r="Y109" s="16"/>
    </row>
    <row r="110" spans="1:25" x14ac:dyDescent="0.3">
      <c r="A110" s="3">
        <f t="shared" si="88"/>
        <v>2011</v>
      </c>
      <c r="B110" s="3">
        <f t="shared" si="89"/>
        <v>1</v>
      </c>
      <c r="C110" s="33">
        <v>1.1823333333333299</v>
      </c>
      <c r="D110" s="6">
        <f t="shared" si="76"/>
        <v>1.1595292541368738</v>
      </c>
      <c r="E110" s="17">
        <v>0.12475392584650771</v>
      </c>
      <c r="F110" s="17">
        <v>0.11385224245356643</v>
      </c>
      <c r="G110" s="7">
        <f t="shared" si="106"/>
        <v>0.10759014953820341</v>
      </c>
      <c r="H110" s="7">
        <f t="shared" si="107"/>
        <v>9.8188331210595753E-2</v>
      </c>
      <c r="I110" s="7">
        <f>AVERAGE(G98:G109)</f>
        <v>0.11740369524893962</v>
      </c>
      <c r="J110" s="7">
        <f t="shared" ref="J110" si="111">AVERAGE(H98:H109)</f>
        <v>0.106385427071803</v>
      </c>
      <c r="M110" s="16"/>
      <c r="U110" s="16"/>
      <c r="V110" s="16">
        <v>0.12475392584650771</v>
      </c>
      <c r="W110" s="16">
        <v>0.11385224245356643</v>
      </c>
      <c r="Y110" s="16"/>
    </row>
    <row r="111" spans="1:25" x14ac:dyDescent="0.3">
      <c r="A111" s="3">
        <f t="shared" si="88"/>
        <v>2011</v>
      </c>
      <c r="B111" s="3">
        <f t="shared" si="89"/>
        <v>2</v>
      </c>
      <c r="C111" s="32">
        <v>1.1839999999999999</v>
      </c>
      <c r="D111" s="6">
        <f t="shared" si="76"/>
        <v>1.1611637752168558</v>
      </c>
      <c r="E111" s="17">
        <v>0.1259654598279483</v>
      </c>
      <c r="F111" s="17">
        <v>0.11491361899340746</v>
      </c>
      <c r="G111" s="7">
        <f t="shared" si="106"/>
        <v>0.10848207851164091</v>
      </c>
      <c r="H111" s="7">
        <f t="shared" si="107"/>
        <v>9.8964178392446409E-2</v>
      </c>
      <c r="I111" s="7">
        <f>AVERAGE(G99:G110)</f>
        <v>0.11726546270915113</v>
      </c>
      <c r="J111" s="7">
        <f t="shared" ref="J111" si="112">AVERAGE(H99:H110)</f>
        <v>0.10628441597649206</v>
      </c>
      <c r="M111" s="16"/>
      <c r="U111" s="16"/>
      <c r="V111" s="16">
        <v>0.1259654598279483</v>
      </c>
      <c r="W111" s="16">
        <v>0.11491361899340746</v>
      </c>
      <c r="Y111" s="16"/>
    </row>
    <row r="112" spans="1:25" x14ac:dyDescent="0.3">
      <c r="A112" s="3">
        <f t="shared" si="88"/>
        <v>2011</v>
      </c>
      <c r="B112" s="3">
        <f t="shared" si="89"/>
        <v>3</v>
      </c>
      <c r="C112" s="32">
        <v>1.1904444433333301</v>
      </c>
      <c r="D112" s="6">
        <f t="shared" si="76"/>
        <v>1.1674839223030895</v>
      </c>
      <c r="E112" s="17">
        <v>0.12950899146711836</v>
      </c>
      <c r="F112" s="17">
        <v>0.11446659576839367</v>
      </c>
      <c r="G112" s="7">
        <f t="shared" si="106"/>
        <v>0.11092999997090892</v>
      </c>
      <c r="H112" s="7">
        <f t="shared" si="107"/>
        <v>9.8045543567388926E-2</v>
      </c>
      <c r="I112" s="7">
        <f t="shared" ref="I112:I141" si="113">AVERAGE(G100:G111)</f>
        <v>0.11708644341291467</v>
      </c>
      <c r="J112" s="7">
        <f t="shared" ref="J112" si="114">AVERAGE(H100:H111)</f>
        <v>0.10617883247378425</v>
      </c>
      <c r="M112" s="16"/>
      <c r="U112" s="16"/>
      <c r="V112" s="16">
        <v>0.12950899146711836</v>
      </c>
      <c r="W112" s="16">
        <v>0.11446659576839367</v>
      </c>
      <c r="Y112" s="16"/>
    </row>
    <row r="113" spans="1:25" x14ac:dyDescent="0.3">
      <c r="A113" s="3">
        <f t="shared" si="88"/>
        <v>2011</v>
      </c>
      <c r="B113" s="3">
        <f t="shared" si="89"/>
        <v>4</v>
      </c>
      <c r="C113" s="32">
        <v>1.19688888666667</v>
      </c>
      <c r="D113" s="6">
        <f t="shared" si="76"/>
        <v>1.1738040693893328</v>
      </c>
      <c r="E113" s="17">
        <v>0.1301713071492821</v>
      </c>
      <c r="F113" s="17">
        <v>0.11595844031779705</v>
      </c>
      <c r="G113" s="7">
        <f t="shared" si="106"/>
        <v>0.11089696359376505</v>
      </c>
      <c r="H113" s="7">
        <f t="shared" si="107"/>
        <v>9.8788582644907683E-2</v>
      </c>
      <c r="I113" s="7">
        <f t="shared" si="113"/>
        <v>0.1171520869579487</v>
      </c>
      <c r="J113" s="7">
        <f t="shared" ref="J113" si="115">AVERAGE(H101:H112)</f>
        <v>0.10604412394679463</v>
      </c>
      <c r="M113" s="16"/>
      <c r="U113" s="16"/>
      <c r="V113" s="16">
        <v>0.1301713071492821</v>
      </c>
      <c r="W113" s="16">
        <v>0.11595844031779705</v>
      </c>
      <c r="Y113" s="16"/>
    </row>
    <row r="114" spans="1:25" x14ac:dyDescent="0.3">
      <c r="A114" s="3">
        <f t="shared" si="88"/>
        <v>2011</v>
      </c>
      <c r="B114" s="3">
        <f t="shared" si="89"/>
        <v>5</v>
      </c>
      <c r="C114" s="33">
        <v>1.20333333</v>
      </c>
      <c r="D114" s="6">
        <f t="shared" si="76"/>
        <v>1.1801242164755663</v>
      </c>
      <c r="E114" s="17">
        <v>0.14731104562367212</v>
      </c>
      <c r="F114" s="17">
        <v>0.12814196149716753</v>
      </c>
      <c r="G114" s="7">
        <f t="shared" si="106"/>
        <v>0.12482672888758749</v>
      </c>
      <c r="H114" s="7">
        <f t="shared" si="107"/>
        <v>0.10858345224019104</v>
      </c>
      <c r="I114" s="7">
        <f t="shared" si="113"/>
        <v>0.11694281123127792</v>
      </c>
      <c r="J114" s="7">
        <f t="shared" ref="J114" si="116">AVERAGE(H102:H113)</f>
        <v>0.1059863181119652</v>
      </c>
      <c r="M114" s="16"/>
      <c r="U114" s="16"/>
      <c r="V114" s="16">
        <v>0.14731104562367212</v>
      </c>
      <c r="W114" s="16">
        <v>0.12814196149716753</v>
      </c>
      <c r="Y114" s="16"/>
    </row>
    <row r="115" spans="1:25" x14ac:dyDescent="0.3">
      <c r="A115" s="3">
        <f t="shared" si="88"/>
        <v>2011</v>
      </c>
      <c r="B115" s="3">
        <f t="shared" si="89"/>
        <v>6</v>
      </c>
      <c r="C115" s="32">
        <v>1.2046666633333301</v>
      </c>
      <c r="D115" s="6">
        <f t="shared" si="76"/>
        <v>1.1814318333395462</v>
      </c>
      <c r="E115" s="17">
        <v>0.14076326593846181</v>
      </c>
      <c r="F115" s="17">
        <v>0.12784118688811646</v>
      </c>
      <c r="G115" s="7">
        <f t="shared" si="106"/>
        <v>0.11914632902735246</v>
      </c>
      <c r="H115" s="7">
        <f t="shared" si="107"/>
        <v>0.10820868651113671</v>
      </c>
      <c r="I115" s="7">
        <f t="shared" si="113"/>
        <v>0.11732015855532792</v>
      </c>
      <c r="J115" s="7">
        <f t="shared" ref="J115" si="117">AVERAGE(H103:H114)</f>
        <v>0.10624456035896819</v>
      </c>
      <c r="M115" s="16"/>
      <c r="U115" s="16"/>
      <c r="V115" s="16">
        <v>0.14076326593846181</v>
      </c>
      <c r="W115" s="16">
        <v>0.12784118688811646</v>
      </c>
      <c r="Y115" s="16"/>
    </row>
    <row r="116" spans="1:25" x14ac:dyDescent="0.3">
      <c r="A116" s="3">
        <f t="shared" si="88"/>
        <v>2011</v>
      </c>
      <c r="B116" s="3">
        <f t="shared" si="89"/>
        <v>7</v>
      </c>
      <c r="C116" s="32">
        <v>1.2059999966666699</v>
      </c>
      <c r="D116" s="6">
        <f t="shared" si="76"/>
        <v>1.1827394502035353</v>
      </c>
      <c r="E116" s="17">
        <v>0.13669376237467365</v>
      </c>
      <c r="F116" s="17">
        <v>0.12555862984999569</v>
      </c>
      <c r="G116" s="7">
        <f t="shared" si="106"/>
        <v>0.11557385893499222</v>
      </c>
      <c r="H116" s="7">
        <f t="shared" si="107"/>
        <v>0.10615916280495129</v>
      </c>
      <c r="I116" s="7">
        <f t="shared" si="113"/>
        <v>0.11776611084103279</v>
      </c>
      <c r="J116" s="7">
        <f t="shared" ref="J116" si="118">AVERAGE(H104:H115)</f>
        <v>0.10656546246311467</v>
      </c>
      <c r="M116" s="16"/>
      <c r="U116" s="16"/>
      <c r="V116" s="16">
        <v>0.13669376237467365</v>
      </c>
      <c r="W116" s="16">
        <v>0.12555862984999569</v>
      </c>
      <c r="Y116" s="16"/>
    </row>
    <row r="117" spans="1:25" x14ac:dyDescent="0.3">
      <c r="A117" s="3">
        <f t="shared" si="88"/>
        <v>2011</v>
      </c>
      <c r="B117" s="3">
        <f t="shared" si="89"/>
        <v>8</v>
      </c>
      <c r="C117" s="32">
        <v>1.20733333</v>
      </c>
      <c r="D117" s="6">
        <f t="shared" si="76"/>
        <v>1.1840470670675152</v>
      </c>
      <c r="E117" s="17">
        <v>0.13795456235271067</v>
      </c>
      <c r="F117" s="17">
        <v>0.12738215883832241</v>
      </c>
      <c r="G117" s="7">
        <f t="shared" si="106"/>
        <v>0.11651104604682443</v>
      </c>
      <c r="H117" s="7">
        <f t="shared" si="107"/>
        <v>0.10758200613916895</v>
      </c>
      <c r="I117" s="7">
        <f t="shared" si="113"/>
        <v>0.11740900748476631</v>
      </c>
      <c r="J117" s="7">
        <f t="shared" ref="J117" si="119">AVERAGE(H105:H116)</f>
        <v>0.10616479476105915</v>
      </c>
      <c r="M117" s="16"/>
      <c r="U117" s="16"/>
      <c r="V117" s="16">
        <v>0.13795456235271067</v>
      </c>
      <c r="W117" s="16">
        <v>0.12738215883832241</v>
      </c>
      <c r="Y117" s="16"/>
    </row>
    <row r="118" spans="1:25" x14ac:dyDescent="0.3">
      <c r="A118" s="3">
        <f t="shared" si="88"/>
        <v>2011</v>
      </c>
      <c r="B118" s="3">
        <f t="shared" si="89"/>
        <v>9</v>
      </c>
      <c r="C118" s="32">
        <v>1.20744444333333</v>
      </c>
      <c r="D118" s="6">
        <f t="shared" si="76"/>
        <v>1.184156037318872</v>
      </c>
      <c r="E118" s="17">
        <v>0.14152377841262911</v>
      </c>
      <c r="F118" s="17">
        <v>0.13002619587845304</v>
      </c>
      <c r="G118" s="7">
        <f t="shared" si="106"/>
        <v>0.11951446764825242</v>
      </c>
      <c r="H118" s="7">
        <f t="shared" si="107"/>
        <v>0.10980495118941772</v>
      </c>
      <c r="I118" s="7">
        <f t="shared" si="113"/>
        <v>0.11708714675978714</v>
      </c>
      <c r="J118" s="7">
        <f t="shared" ref="J118" si="120">AVERAGE(H106:H117)</f>
        <v>0.10587584994569227</v>
      </c>
      <c r="M118" s="16"/>
      <c r="U118" s="16"/>
      <c r="V118" s="16">
        <v>0.14152377841262911</v>
      </c>
      <c r="W118" s="16">
        <v>0.13002619587845304</v>
      </c>
      <c r="Y118" s="16"/>
    </row>
    <row r="119" spans="1:25" x14ac:dyDescent="0.3">
      <c r="A119" s="3">
        <f t="shared" si="88"/>
        <v>2011</v>
      </c>
      <c r="B119" s="3">
        <f t="shared" si="89"/>
        <v>10</v>
      </c>
      <c r="C119" s="32">
        <v>1.20755555666667</v>
      </c>
      <c r="D119" s="6">
        <f t="shared" si="76"/>
        <v>1.1842650075702386</v>
      </c>
      <c r="E119" s="17">
        <v>0.14170604301418177</v>
      </c>
      <c r="F119" s="17">
        <v>0.13000593597225704</v>
      </c>
      <c r="G119" s="7">
        <f t="shared" si="106"/>
        <v>0.11965737576331893</v>
      </c>
      <c r="H119" s="7">
        <f t="shared" si="107"/>
        <v>0.10977773989876705</v>
      </c>
      <c r="I119" s="7">
        <f t="shared" si="113"/>
        <v>0.11657701929967301</v>
      </c>
      <c r="J119" s="7">
        <f t="shared" ref="J119" si="121">AVERAGE(H107:H118)</f>
        <v>0.10558576421139025</v>
      </c>
      <c r="M119" s="16"/>
      <c r="U119" s="16"/>
      <c r="V119" s="16">
        <v>0.14170604301418177</v>
      </c>
      <c r="W119" s="16">
        <v>0.13000593597225704</v>
      </c>
      <c r="Y119" s="16"/>
    </row>
    <row r="120" spans="1:25" x14ac:dyDescent="0.3">
      <c r="A120" s="3">
        <f t="shared" si="88"/>
        <v>2011</v>
      </c>
      <c r="B120" s="3">
        <f t="shared" si="89"/>
        <v>11</v>
      </c>
      <c r="C120" s="32">
        <v>1.2076666700000001</v>
      </c>
      <c r="D120" s="6">
        <f t="shared" si="76"/>
        <v>1.1843739778215954</v>
      </c>
      <c r="E120" s="17">
        <v>0.14928491780177069</v>
      </c>
      <c r="F120" s="17">
        <v>0.13219683967999579</v>
      </c>
      <c r="G120" s="7">
        <f t="shared" si="106"/>
        <v>0.12604542196743349</v>
      </c>
      <c r="H120" s="7">
        <f t="shared" si="107"/>
        <v>0.11161748075818402</v>
      </c>
      <c r="I120" s="7">
        <f t="shared" si="113"/>
        <v>0.11602185035101563</v>
      </c>
      <c r="J120" s="7">
        <f t="shared" ref="J120" si="122">AVERAGE(H108:H119)</f>
        <v>0.10531631774506944</v>
      </c>
      <c r="M120" s="16"/>
      <c r="U120" s="16"/>
      <c r="V120" s="16">
        <v>0.14928491780177069</v>
      </c>
      <c r="W120" s="16">
        <v>0.13219683967999579</v>
      </c>
      <c r="Y120" s="16"/>
    </row>
    <row r="121" spans="1:25" x14ac:dyDescent="0.3">
      <c r="A121" s="3">
        <f t="shared" si="88"/>
        <v>2011</v>
      </c>
      <c r="B121" s="3">
        <f t="shared" si="89"/>
        <v>12</v>
      </c>
      <c r="C121" s="32">
        <v>1.20955544666667</v>
      </c>
      <c r="D121" s="6">
        <f t="shared" si="76"/>
        <v>1.1862263249878218</v>
      </c>
      <c r="E121" s="17">
        <v>0.14316763493693008</v>
      </c>
      <c r="F121" s="17">
        <v>0.13122044175990635</v>
      </c>
      <c r="G121" s="7">
        <f t="shared" si="106"/>
        <v>0.12069166896831419</v>
      </c>
      <c r="H121" s="7">
        <f t="shared" si="107"/>
        <v>0.11062007223727184</v>
      </c>
      <c r="I121" s="7">
        <f t="shared" si="113"/>
        <v>0.11654250963837058</v>
      </c>
      <c r="J121" s="7">
        <f t="shared" ref="J121" si="123">AVERAGE(H109:H120)</f>
        <v>0.10541965685741067</v>
      </c>
      <c r="M121" s="16"/>
      <c r="U121" s="16"/>
      <c r="V121" s="16">
        <v>0.14316763493693008</v>
      </c>
      <c r="W121" s="16">
        <v>0.13122044175990635</v>
      </c>
      <c r="Y121" s="16"/>
    </row>
    <row r="122" spans="1:25" x14ac:dyDescent="0.3">
      <c r="A122" s="3">
        <f t="shared" si="88"/>
        <v>2012</v>
      </c>
      <c r="B122" s="3">
        <f t="shared" si="89"/>
        <v>1</v>
      </c>
      <c r="C122" s="32">
        <v>1.21144422333333</v>
      </c>
      <c r="D122" s="6">
        <f t="shared" si="76"/>
        <v>1.1880786721540382</v>
      </c>
      <c r="E122" s="17">
        <v>0.13834430256743527</v>
      </c>
      <c r="F122" s="17">
        <v>0.12780925600066356</v>
      </c>
      <c r="G122" s="7">
        <f t="shared" si="106"/>
        <v>0.11644372196044143</v>
      </c>
      <c r="H122" s="7">
        <f t="shared" si="107"/>
        <v>0.10757642485824599</v>
      </c>
      <c r="I122" s="7">
        <f t="shared" si="113"/>
        <v>0.11665550740488283</v>
      </c>
      <c r="J122" s="7">
        <f t="shared" ref="J122" si="124">AVERAGE(H110:H121)</f>
        <v>0.10552834896620228</v>
      </c>
      <c r="M122" s="16"/>
      <c r="U122" s="16"/>
      <c r="V122" s="16">
        <v>0.13834430256743527</v>
      </c>
      <c r="W122" s="16">
        <v>0.12780925600066356</v>
      </c>
      <c r="Y122" s="16"/>
    </row>
    <row r="123" spans="1:25" x14ac:dyDescent="0.3">
      <c r="A123" s="3">
        <f t="shared" si="88"/>
        <v>2012</v>
      </c>
      <c r="B123" s="3">
        <f t="shared" si="89"/>
        <v>2</v>
      </c>
      <c r="C123" s="32">
        <v>1.213333</v>
      </c>
      <c r="D123" s="13">
        <f t="shared" si="76"/>
        <v>1.1899310193202646</v>
      </c>
      <c r="E123" s="17">
        <v>0.14589818647778249</v>
      </c>
      <c r="F123" s="17">
        <v>0.12807813865177853</v>
      </c>
      <c r="G123" s="7">
        <f t="shared" si="106"/>
        <v>0.1226106254135011</v>
      </c>
      <c r="H123" s="7">
        <f t="shared" si="107"/>
        <v>0.10763492721195032</v>
      </c>
      <c r="I123" s="7">
        <f t="shared" si="113"/>
        <v>0.11739330510673601</v>
      </c>
      <c r="J123" s="7">
        <f t="shared" ref="J123" si="125">AVERAGE(H111:H122)</f>
        <v>0.10631069010350648</v>
      </c>
      <c r="M123" s="16"/>
      <c r="U123" s="16"/>
      <c r="V123" s="16">
        <v>0.14589818647778249</v>
      </c>
      <c r="W123" s="16">
        <v>0.12807813865177853</v>
      </c>
      <c r="Y123" s="16"/>
    </row>
    <row r="124" spans="1:25" x14ac:dyDescent="0.3">
      <c r="A124" s="3">
        <f t="shared" si="88"/>
        <v>2012</v>
      </c>
      <c r="B124" s="3">
        <f t="shared" si="89"/>
        <v>3</v>
      </c>
      <c r="C124" s="32">
        <v>1.2159996666666699</v>
      </c>
      <c r="D124" s="13">
        <f t="shared" si="76"/>
        <v>1.1925462530482336</v>
      </c>
      <c r="E124" s="17">
        <v>0.14394869759467607</v>
      </c>
      <c r="F124" s="17">
        <v>0.12854813128490625</v>
      </c>
      <c r="G124" s="7">
        <f t="shared" si="106"/>
        <v>0.12070701427867715</v>
      </c>
      <c r="H124" s="7">
        <f t="shared" si="107"/>
        <v>0.10779299415542837</v>
      </c>
      <c r="I124" s="7">
        <f t="shared" si="113"/>
        <v>0.11857068401522435</v>
      </c>
      <c r="J124" s="7">
        <f t="shared" ref="J124" si="126">AVERAGE(H112:H123)</f>
        <v>0.10703325250513179</v>
      </c>
      <c r="M124" s="16"/>
      <c r="U124" s="16"/>
      <c r="V124" s="16">
        <v>0.14394869759467607</v>
      </c>
      <c r="W124" s="16">
        <v>0.12854813128490625</v>
      </c>
      <c r="Y124" s="16"/>
    </row>
    <row r="125" spans="1:25" x14ac:dyDescent="0.3">
      <c r="A125" s="3">
        <f t="shared" si="88"/>
        <v>2012</v>
      </c>
      <c r="B125" s="3">
        <f t="shared" si="89"/>
        <v>4</v>
      </c>
      <c r="C125" s="32">
        <v>1.2186663333333301</v>
      </c>
      <c r="D125" s="13">
        <f t="shared" si="76"/>
        <v>1.1951614867761933</v>
      </c>
      <c r="E125" s="17">
        <v>0.15093563588414818</v>
      </c>
      <c r="F125" s="17">
        <v>0.1302568456815246</v>
      </c>
      <c r="G125" s="7">
        <f t="shared" si="106"/>
        <v>0.12628890535226264</v>
      </c>
      <c r="H125" s="7">
        <f t="shared" si="107"/>
        <v>0.10898681652876636</v>
      </c>
      <c r="I125" s="7">
        <f t="shared" si="113"/>
        <v>0.11938543520753837</v>
      </c>
      <c r="J125" s="7">
        <f t="shared" ref="J125" si="127">AVERAGE(H113:H124)</f>
        <v>0.10784554005413509</v>
      </c>
      <c r="M125" s="16"/>
      <c r="U125" s="16"/>
      <c r="V125" s="16">
        <v>0.15093563588414818</v>
      </c>
      <c r="W125" s="16">
        <v>0.1302568456815246</v>
      </c>
      <c r="Y125" s="16"/>
    </row>
    <row r="126" spans="1:25" s="25" customFormat="1" x14ac:dyDescent="0.3">
      <c r="A126" s="22">
        <f t="shared" si="88"/>
        <v>2012</v>
      </c>
      <c r="B126" s="22">
        <f t="shared" si="89"/>
        <v>5</v>
      </c>
      <c r="C126" s="33">
        <v>1.221333</v>
      </c>
      <c r="D126" s="23">
        <f t="shared" si="76"/>
        <v>1.1977767205041623</v>
      </c>
      <c r="E126" s="21">
        <v>0.14802948585722739</v>
      </c>
      <c r="F126" s="21">
        <v>0.1383317535294491</v>
      </c>
      <c r="G126" s="24">
        <f>E126/$D126</f>
        <v>0.12358687835819647</v>
      </c>
      <c r="H126" s="24">
        <f t="shared" si="107"/>
        <v>0.11549043420314863</v>
      </c>
      <c r="I126" s="24">
        <f t="shared" si="113"/>
        <v>0.1206680970207465</v>
      </c>
      <c r="J126" s="24">
        <f t="shared" ref="J126" si="128">AVERAGE(H114:H125)</f>
        <v>0.10869539287778997</v>
      </c>
      <c r="M126" s="26"/>
      <c r="U126" s="26"/>
      <c r="V126" s="26">
        <v>0.14802948585722739</v>
      </c>
      <c r="W126" s="26">
        <v>0.1383317535294491</v>
      </c>
      <c r="Y126" s="16"/>
    </row>
    <row r="127" spans="1:25" x14ac:dyDescent="0.3">
      <c r="A127" s="3">
        <f t="shared" si="88"/>
        <v>2012</v>
      </c>
      <c r="B127" s="3">
        <f t="shared" si="89"/>
        <v>6</v>
      </c>
      <c r="C127" s="32">
        <v>1.2199996666666699</v>
      </c>
      <c r="D127" s="13">
        <f t="shared" si="76"/>
        <v>1.1964691036401824</v>
      </c>
      <c r="E127" s="21">
        <v>0.14257192521060577</v>
      </c>
      <c r="F127" s="21">
        <v>0.13674559038871381</v>
      </c>
      <c r="G127" s="7">
        <f>E127/$D127</f>
        <v>0.11916055732391218</v>
      </c>
      <c r="H127" s="7">
        <f>F127/$D127</f>
        <v>0.11429094990641539</v>
      </c>
      <c r="I127" s="7">
        <f t="shared" si="113"/>
        <v>0.12056477614329725</v>
      </c>
      <c r="J127" s="7">
        <f t="shared" ref="J127" si="129">AVERAGE(H115:H126)</f>
        <v>0.10927097470803644</v>
      </c>
      <c r="U127" s="16"/>
      <c r="V127" s="16">
        <v>0.14257192521060577</v>
      </c>
      <c r="W127" s="16">
        <v>0.13674559038871381</v>
      </c>
      <c r="Y127" s="16"/>
    </row>
    <row r="128" spans="1:25" x14ac:dyDescent="0.3">
      <c r="A128" s="3">
        <f t="shared" si="88"/>
        <v>2012</v>
      </c>
      <c r="B128" s="3">
        <f t="shared" si="89"/>
        <v>7</v>
      </c>
      <c r="C128" s="32">
        <v>1.2186663333333301</v>
      </c>
      <c r="D128" s="13">
        <f t="shared" si="76"/>
        <v>1.1951614867761933</v>
      </c>
      <c r="E128" s="21">
        <v>0.14072487413253457</v>
      </c>
      <c r="F128" s="21">
        <v>0.13463666969539431</v>
      </c>
      <c r="G128" s="7">
        <f>E128/$D128</f>
        <v>0.11774548936656525</v>
      </c>
      <c r="H128" s="7">
        <f t="shared" si="107"/>
        <v>0.1126514460054773</v>
      </c>
      <c r="I128" s="7">
        <f t="shared" si="113"/>
        <v>0.1205659618346772</v>
      </c>
      <c r="J128" s="7">
        <f t="shared" ref="J128" si="130">AVERAGE(H116:H127)</f>
        <v>0.10977782999097634</v>
      </c>
      <c r="U128" s="16"/>
      <c r="V128" s="16">
        <v>0.14072487413253457</v>
      </c>
      <c r="W128" s="16">
        <v>0.13463666969539431</v>
      </c>
      <c r="Y128" s="16"/>
    </row>
    <row r="129" spans="1:88" x14ac:dyDescent="0.3">
      <c r="A129" s="3">
        <f t="shared" si="88"/>
        <v>2012</v>
      </c>
      <c r="B129" s="3">
        <f t="shared" si="89"/>
        <v>8</v>
      </c>
      <c r="C129" s="32">
        <v>1.217333</v>
      </c>
      <c r="D129" s="13">
        <f t="shared" si="76"/>
        <v>1.1938538699122134</v>
      </c>
      <c r="E129" s="21">
        <v>0.14082454924092649</v>
      </c>
      <c r="F129" s="21">
        <v>0.13772790501972401</v>
      </c>
      <c r="G129" s="7">
        <f t="shared" si="106"/>
        <v>0.11795794509698379</v>
      </c>
      <c r="H129" s="7">
        <f t="shared" si="107"/>
        <v>0.11536412327402468</v>
      </c>
      <c r="I129" s="7">
        <f t="shared" si="113"/>
        <v>0.12074693103730831</v>
      </c>
      <c r="J129" s="7">
        <f t="shared" ref="J129" si="131">AVERAGE(H117:H128)</f>
        <v>0.11031885359102016</v>
      </c>
      <c r="U129" s="16"/>
      <c r="V129" s="16">
        <v>0.14082454924092649</v>
      </c>
      <c r="W129" s="16">
        <v>0.13772790501972401</v>
      </c>
      <c r="Y129" s="16"/>
    </row>
    <row r="130" spans="1:88" x14ac:dyDescent="0.3">
      <c r="A130" s="3">
        <f t="shared" si="88"/>
        <v>2012</v>
      </c>
      <c r="B130" s="3">
        <f t="shared" si="89"/>
        <v>9</v>
      </c>
      <c r="C130" s="32">
        <v>1.21755533333333</v>
      </c>
      <c r="D130" s="13">
        <f t="shared" si="76"/>
        <v>1.1940719150242793</v>
      </c>
      <c r="E130" s="21">
        <v>0.14760261917940692</v>
      </c>
      <c r="F130" s="21">
        <v>0.13859992679004079</v>
      </c>
      <c r="G130" s="7">
        <f t="shared" si="106"/>
        <v>0.12361283882671814</v>
      </c>
      <c r="H130" s="7">
        <f t="shared" si="107"/>
        <v>0.11607334955803111</v>
      </c>
      <c r="I130" s="7">
        <f t="shared" si="113"/>
        <v>0.12086750595815492</v>
      </c>
      <c r="J130" s="7">
        <f t="shared" ref="J130" si="132">AVERAGE(H118:H129)</f>
        <v>0.11096736335225814</v>
      </c>
      <c r="U130" s="16"/>
      <c r="V130" s="16">
        <v>0.14760261917940692</v>
      </c>
      <c r="W130" s="16">
        <v>0.13859992679004079</v>
      </c>
      <c r="Y130" s="16"/>
    </row>
    <row r="131" spans="1:88" x14ac:dyDescent="0.3">
      <c r="A131" s="3">
        <f t="shared" si="88"/>
        <v>2012</v>
      </c>
      <c r="B131" s="3">
        <f t="shared" si="89"/>
        <v>10</v>
      </c>
      <c r="C131" s="32">
        <v>1.21777766666667</v>
      </c>
      <c r="D131" s="13">
        <f t="shared" si="76"/>
        <v>1.194289960136355</v>
      </c>
      <c r="E131" s="21">
        <v>0.14264814428618763</v>
      </c>
      <c r="F131" s="21">
        <v>0.14060187346173494</v>
      </c>
      <c r="G131" s="7">
        <f t="shared" si="106"/>
        <v>0.11944180144485277</v>
      </c>
      <c r="H131" s="7">
        <f t="shared" si="107"/>
        <v>0.11772842287452712</v>
      </c>
      <c r="I131" s="7">
        <f t="shared" si="113"/>
        <v>0.12120903688969374</v>
      </c>
      <c r="J131" s="7">
        <f t="shared" ref="J131" si="133">AVERAGE(H119:H130)</f>
        <v>0.11148972988297594</v>
      </c>
      <c r="U131" s="16"/>
      <c r="V131" s="16">
        <v>0.14264814428618763</v>
      </c>
      <c r="W131" s="16">
        <v>0.14060187346173494</v>
      </c>
      <c r="Y131" s="16"/>
    </row>
    <row r="132" spans="1:88" x14ac:dyDescent="0.3">
      <c r="A132" s="3">
        <f t="shared" si="88"/>
        <v>2012</v>
      </c>
      <c r="B132" s="3">
        <f t="shared" si="89"/>
        <v>11</v>
      </c>
      <c r="C132" s="32">
        <v>1.218</v>
      </c>
      <c r="D132" s="13">
        <f t="shared" si="76"/>
        <v>1.1945080052484209</v>
      </c>
      <c r="E132" s="21">
        <v>0.14671365610874748</v>
      </c>
      <c r="F132" s="21">
        <v>0.13711226454653347</v>
      </c>
      <c r="G132" s="7">
        <f t="shared" si="106"/>
        <v>0.1228235017799111</v>
      </c>
      <c r="H132" s="7">
        <f t="shared" si="107"/>
        <v>0.11478555517760497</v>
      </c>
      <c r="I132" s="7">
        <f t="shared" si="113"/>
        <v>0.12119107236315491</v>
      </c>
      <c r="J132" s="7">
        <f t="shared" ref="J132" si="134">AVERAGE(H120:H131)</f>
        <v>0.11215228679762261</v>
      </c>
      <c r="U132" s="16"/>
      <c r="V132" s="16">
        <v>0.14671365610874748</v>
      </c>
      <c r="W132" s="16">
        <v>0.13711226454653347</v>
      </c>
      <c r="Y132" s="16"/>
    </row>
    <row r="133" spans="1:88" s="12" customFormat="1" x14ac:dyDescent="0.3">
      <c r="A133" s="22">
        <f t="shared" si="88"/>
        <v>2012</v>
      </c>
      <c r="B133" s="22">
        <f t="shared" si="89"/>
        <v>12</v>
      </c>
      <c r="C133" s="33">
        <v>1.2201109999999999</v>
      </c>
      <c r="D133" s="23">
        <f t="shared" si="76"/>
        <v>1.1965782896483219</v>
      </c>
      <c r="E133" s="21">
        <v>0.14242702256870007</v>
      </c>
      <c r="F133" s="21">
        <v>0.13665438050078091</v>
      </c>
      <c r="G133" s="24">
        <f>E133/$D133</f>
        <v>0.11902858659633531</v>
      </c>
      <c r="H133" s="24">
        <f t="shared" si="107"/>
        <v>0.11420429543389431</v>
      </c>
      <c r="I133" s="24">
        <f t="shared" si="113"/>
        <v>0.12092257901419469</v>
      </c>
      <c r="J133" s="24">
        <f t="shared" ref="J133" si="135">AVERAGE(H121:H132)</f>
        <v>0.112416292999241</v>
      </c>
      <c r="K133" s="25"/>
      <c r="U133" s="26"/>
      <c r="V133" s="26">
        <v>0.14242702256870007</v>
      </c>
      <c r="W133" s="26">
        <v>0.13665438050078091</v>
      </c>
      <c r="X133" s="25"/>
      <c r="Y133" s="16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</row>
    <row r="134" spans="1:88" x14ac:dyDescent="0.3">
      <c r="A134" s="3">
        <f t="shared" si="88"/>
        <v>2013</v>
      </c>
      <c r="B134" s="3">
        <f t="shared" si="89"/>
        <v>1</v>
      </c>
      <c r="C134" s="32">
        <v>1.2222219999999999</v>
      </c>
      <c r="D134" s="13">
        <f t="shared" si="76"/>
        <v>1.1986485740482229</v>
      </c>
      <c r="E134" s="21">
        <v>0.14159109807693057</v>
      </c>
      <c r="F134" s="21">
        <v>0.13632290868902236</v>
      </c>
      <c r="G134" s="7">
        <f t="shared" ref="G134:G192" si="136">E134/$D134</f>
        <v>0.11812561341372289</v>
      </c>
      <c r="H134" s="7">
        <f t="shared" si="107"/>
        <v>0.11373050587180521</v>
      </c>
      <c r="I134" s="7">
        <f t="shared" si="113"/>
        <v>0.12078398881652978</v>
      </c>
      <c r="J134" s="7">
        <f t="shared" ref="J134" si="137">AVERAGE(H122:H133)</f>
        <v>0.11271497826562621</v>
      </c>
      <c r="V134" s="26">
        <v>0.14159109807693057</v>
      </c>
      <c r="W134" s="26">
        <v>0.13632290868902236</v>
      </c>
      <c r="X134" s="25"/>
    </row>
    <row r="135" spans="1:88" x14ac:dyDescent="0.3">
      <c r="A135" s="3">
        <f t="shared" si="88"/>
        <v>2013</v>
      </c>
      <c r="B135" s="3">
        <f t="shared" si="89"/>
        <v>2</v>
      </c>
      <c r="C135" s="32">
        <v>1.2243329999999999</v>
      </c>
      <c r="D135" s="13">
        <f t="shared" si="76"/>
        <v>1.2007188584481239</v>
      </c>
      <c r="E135" s="21">
        <v>0.14907635021941146</v>
      </c>
      <c r="F135" s="21">
        <v>0.13817891770299545</v>
      </c>
      <c r="G135" s="7">
        <f t="shared" si="136"/>
        <v>0.12415591640834729</v>
      </c>
      <c r="H135" s="7">
        <f t="shared" si="107"/>
        <v>0.11508015946512709</v>
      </c>
      <c r="I135" s="7">
        <f t="shared" si="113"/>
        <v>0.12092414643763656</v>
      </c>
      <c r="J135" s="7">
        <f t="shared" ref="J135" si="138">AVERAGE(H123:H134)</f>
        <v>0.11322781835008945</v>
      </c>
      <c r="V135" s="26">
        <v>0.14907635021941146</v>
      </c>
      <c r="W135" s="26">
        <v>0.13817891770299545</v>
      </c>
      <c r="X135" s="25"/>
    </row>
    <row r="136" spans="1:88" x14ac:dyDescent="0.3">
      <c r="A136" s="22">
        <f t="shared" si="88"/>
        <v>2013</v>
      </c>
      <c r="B136" s="22">
        <f t="shared" si="89"/>
        <v>3</v>
      </c>
      <c r="C136" s="33">
        <v>1.2266840000000001</v>
      </c>
      <c r="D136" s="23">
        <f t="shared" si="76"/>
        <v>1.203024513883542</v>
      </c>
      <c r="E136" s="21">
        <v>0.14240334769778923</v>
      </c>
      <c r="F136" s="21">
        <v>0.13748274286370443</v>
      </c>
      <c r="G136" s="24">
        <f t="shared" si="136"/>
        <v>0.11837111052549548</v>
      </c>
      <c r="H136" s="24">
        <f t="shared" si="107"/>
        <v>0.11428091554002477</v>
      </c>
      <c r="I136" s="24">
        <f t="shared" si="113"/>
        <v>0.12105292068720709</v>
      </c>
      <c r="J136" s="24">
        <f t="shared" ref="J136" si="139">AVERAGE(H124:H135)</f>
        <v>0.11384825437118755</v>
      </c>
      <c r="V136" s="26">
        <v>0.14240334769778923</v>
      </c>
      <c r="W136" s="26">
        <v>0.13748274286370443</v>
      </c>
      <c r="X136" s="25"/>
    </row>
    <row r="137" spans="1:88" x14ac:dyDescent="0.3">
      <c r="A137" s="3">
        <f t="shared" si="88"/>
        <v>2013</v>
      </c>
      <c r="B137" s="3">
        <f t="shared" si="89"/>
        <v>4</v>
      </c>
      <c r="C137" s="32">
        <v>1.2290350000000001</v>
      </c>
      <c r="D137" s="13">
        <f t="shared" si="76"/>
        <v>1.2053301693189598</v>
      </c>
      <c r="E137" s="21">
        <v>0.14903938987090895</v>
      </c>
      <c r="F137" s="21">
        <v>0.13738212368200547</v>
      </c>
      <c r="G137" s="7">
        <f t="shared" si="136"/>
        <v>0.12365026087011474</v>
      </c>
      <c r="H137" s="7">
        <f t="shared" si="107"/>
        <v>0.11397883101161373</v>
      </c>
      <c r="I137" s="7">
        <f t="shared" si="113"/>
        <v>0.12085826204110861</v>
      </c>
      <c r="J137" s="7">
        <f t="shared" ref="J137" si="140">AVERAGE(H125:H136)</f>
        <v>0.11438891448657058</v>
      </c>
      <c r="V137" s="26">
        <v>0.14903938987090895</v>
      </c>
      <c r="W137" s="26">
        <v>0.13738212368200547</v>
      </c>
    </row>
    <row r="138" spans="1:88" x14ac:dyDescent="0.3">
      <c r="A138" s="3">
        <f t="shared" si="88"/>
        <v>2013</v>
      </c>
      <c r="B138" s="3">
        <f t="shared" si="89"/>
        <v>5</v>
      </c>
      <c r="C138" s="32">
        <v>1.2313860000000001</v>
      </c>
      <c r="D138" s="13">
        <f t="shared" si="76"/>
        <v>1.2076358247543777</v>
      </c>
      <c r="E138" s="21">
        <v>0.15345473929246931</v>
      </c>
      <c r="F138" s="21">
        <v>0.13788071756213668</v>
      </c>
      <c r="G138" s="7">
        <f t="shared" si="136"/>
        <v>0.1270703768031067</v>
      </c>
      <c r="H138" s="7">
        <f t="shared" si="107"/>
        <v>0.11417408686942554</v>
      </c>
      <c r="I138" s="7">
        <f t="shared" si="113"/>
        <v>0.1206383750009296</v>
      </c>
      <c r="J138" s="7">
        <f t="shared" ref="J138" si="141">AVERAGE(H126:H137)</f>
        <v>0.11480491569347452</v>
      </c>
      <c r="V138" s="26">
        <v>0.15345473929246931</v>
      </c>
      <c r="W138" s="26">
        <v>0.13788071756213668</v>
      </c>
    </row>
    <row r="139" spans="1:88" x14ac:dyDescent="0.3">
      <c r="A139" s="22">
        <f t="shared" si="88"/>
        <v>2013</v>
      </c>
      <c r="B139" s="22">
        <f t="shared" si="89"/>
        <v>6</v>
      </c>
      <c r="C139" s="33">
        <v>1.23373822998544</v>
      </c>
      <c r="D139" s="23">
        <f t="shared" si="76"/>
        <v>1.2099426864520735</v>
      </c>
      <c r="E139" s="21">
        <v>0.15070395722382082</v>
      </c>
      <c r="F139" s="21">
        <v>0.13684871464685414</v>
      </c>
      <c r="G139" s="24">
        <f t="shared" si="136"/>
        <v>0.1245546247035316</v>
      </c>
      <c r="H139" s="24">
        <f t="shared" si="107"/>
        <v>0.11310346860158883</v>
      </c>
      <c r="I139" s="24">
        <f t="shared" si="113"/>
        <v>0.12092866653800545</v>
      </c>
      <c r="J139" s="24">
        <f t="shared" ref="J139" si="142">AVERAGE(H127:H138)</f>
        <v>0.11469522008233095</v>
      </c>
      <c r="V139" s="26">
        <v>0.15070395722382082</v>
      </c>
      <c r="W139" s="26">
        <v>0.13684871464685414</v>
      </c>
    </row>
    <row r="140" spans="1:88" x14ac:dyDescent="0.3">
      <c r="A140" s="3">
        <f t="shared" si="88"/>
        <v>2013</v>
      </c>
      <c r="B140" s="3">
        <f t="shared" si="89"/>
        <v>7</v>
      </c>
      <c r="C140" s="32">
        <v>1.23609045997089</v>
      </c>
      <c r="D140" s="13">
        <f t="shared" si="76"/>
        <v>1.212249548149779</v>
      </c>
      <c r="E140" s="21">
        <v>0.14524183590950424</v>
      </c>
      <c r="F140" s="21">
        <v>0.13620555164936099</v>
      </c>
      <c r="G140" s="7">
        <f t="shared" si="136"/>
        <v>0.1198118292815061</v>
      </c>
      <c r="H140" s="7">
        <f t="shared" si="107"/>
        <v>0.11235768399109534</v>
      </c>
      <c r="I140" s="7">
        <f t="shared" si="113"/>
        <v>0.12137817215297375</v>
      </c>
      <c r="J140" s="7">
        <f t="shared" ref="J140" si="143">AVERAGE(H128:H139)</f>
        <v>0.11459626330692874</v>
      </c>
      <c r="V140" s="26">
        <v>0.14524183590950424</v>
      </c>
      <c r="W140" s="26">
        <v>0.13620555164936099</v>
      </c>
    </row>
    <row r="141" spans="1:88" x14ac:dyDescent="0.3">
      <c r="A141" s="22">
        <f t="shared" si="88"/>
        <v>2013</v>
      </c>
      <c r="B141" s="22">
        <f t="shared" si="89"/>
        <v>8</v>
      </c>
      <c r="C141" s="33">
        <v>1.2384426899563299</v>
      </c>
      <c r="D141" s="23">
        <f t="shared" si="76"/>
        <v>1.2145564098474748</v>
      </c>
      <c r="E141" s="21">
        <v>0.14550230402215833</v>
      </c>
      <c r="F141" s="21">
        <v>0.13655066296733531</v>
      </c>
      <c r="G141" s="24">
        <f t="shared" si="136"/>
        <v>0.11979872062132597</v>
      </c>
      <c r="H141" s="24">
        <f t="shared" si="107"/>
        <v>0.11242842395807986</v>
      </c>
      <c r="I141" s="24">
        <f t="shared" si="113"/>
        <v>0.12155036714588548</v>
      </c>
      <c r="J141" s="24">
        <f t="shared" ref="J141" si="144">AVERAGE(H129:H140)</f>
        <v>0.11457178313906356</v>
      </c>
      <c r="V141" s="26">
        <v>0.14550230402215833</v>
      </c>
      <c r="W141" s="26">
        <v>0.13655066296733531</v>
      </c>
    </row>
    <row r="142" spans="1:88" x14ac:dyDescent="0.3">
      <c r="A142" s="3">
        <f t="shared" si="88"/>
        <v>2013</v>
      </c>
      <c r="B142" s="3">
        <f t="shared" si="89"/>
        <v>9</v>
      </c>
      <c r="C142" s="32">
        <v>1.24068197088792</v>
      </c>
      <c r="D142" s="13">
        <f t="shared" si="76"/>
        <v>1.2167525009794817</v>
      </c>
      <c r="E142" s="21">
        <v>0.15297257439080497</v>
      </c>
      <c r="F142" s="21">
        <v>0.1381874475670139</v>
      </c>
      <c r="G142" s="7">
        <f t="shared" si="136"/>
        <v>0.12572201353000101</v>
      </c>
      <c r="H142" s="7">
        <f t="shared" si="107"/>
        <v>0.11357071175590226</v>
      </c>
      <c r="I142" s="7">
        <f t="shared" ref="I142" si="145">AVERAGE(G130:G141)</f>
        <v>0.12170376510624735</v>
      </c>
      <c r="J142" s="7">
        <f t="shared" ref="J142" si="146">AVERAGE(H130:H141)</f>
        <v>0.11432714152940149</v>
      </c>
      <c r="V142" s="26">
        <v>0.15297257439080497</v>
      </c>
      <c r="W142" s="26">
        <v>0.1381874475670139</v>
      </c>
    </row>
    <row r="143" spans="1:88" x14ac:dyDescent="0.3">
      <c r="A143" s="3">
        <f t="shared" si="88"/>
        <v>2013</v>
      </c>
      <c r="B143" s="3">
        <f t="shared" si="89"/>
        <v>10</v>
      </c>
      <c r="C143" s="32">
        <v>1.2429212518195001</v>
      </c>
      <c r="D143" s="13">
        <f t="shared" ref="D143:D192" si="147">C143/C$14</f>
        <v>1.2189485921114789</v>
      </c>
      <c r="E143" s="21">
        <v>0.15076954108598656</v>
      </c>
      <c r="F143" s="21">
        <v>0.13920961521060157</v>
      </c>
      <c r="G143" s="7">
        <f t="shared" si="136"/>
        <v>0.12368818673872174</v>
      </c>
      <c r="H143" s="7">
        <f t="shared" si="107"/>
        <v>0.1142046646688035</v>
      </c>
      <c r="I143" s="7">
        <f t="shared" ref="I143" si="148">AVERAGE(G131:G142)</f>
        <v>0.12187952966485426</v>
      </c>
      <c r="J143" s="7">
        <f>AVERAGE(H131:H142)</f>
        <v>0.1141185883792241</v>
      </c>
      <c r="V143" s="26">
        <v>0.15076954108598656</v>
      </c>
      <c r="W143" s="26">
        <v>0.13920961521060157</v>
      </c>
    </row>
    <row r="144" spans="1:88" x14ac:dyDescent="0.3">
      <c r="A144" s="11">
        <f t="shared" si="88"/>
        <v>2013</v>
      </c>
      <c r="B144" s="11">
        <f t="shared" si="89"/>
        <v>11</v>
      </c>
      <c r="C144" s="34">
        <v>1.24516053275109</v>
      </c>
      <c r="D144" s="14">
        <f t="shared" si="147"/>
        <v>1.2211446832434856</v>
      </c>
      <c r="E144" s="27">
        <v>0.15242734525130314</v>
      </c>
      <c r="F144" s="27">
        <v>0.14359871533047894</v>
      </c>
      <c r="G144" s="10">
        <f t="shared" si="136"/>
        <v>0.12482332957175923</v>
      </c>
      <c r="H144" s="10">
        <f t="shared" si="107"/>
        <v>0.11759353113593879</v>
      </c>
      <c r="I144" s="10">
        <f t="shared" ref="I144:I169" si="149">AVERAGE(G132:G143)</f>
        <v>0.12223339510601001</v>
      </c>
      <c r="J144" s="10">
        <f t="shared" ref="J144" si="150">AVERAGE(H132:H143)</f>
        <v>0.11382494186208046</v>
      </c>
      <c r="V144" s="26">
        <v>0.15242734525130314</v>
      </c>
      <c r="W144" s="26">
        <v>0.14359871533047894</v>
      </c>
    </row>
    <row r="145" spans="1:23" x14ac:dyDescent="0.3">
      <c r="A145" s="3">
        <f t="shared" si="88"/>
        <v>2013</v>
      </c>
      <c r="B145" s="3">
        <f t="shared" si="89"/>
        <v>12</v>
      </c>
      <c r="C145" s="32">
        <v>1.24698679330422</v>
      </c>
      <c r="D145" s="13">
        <f t="shared" si="147"/>
        <v>1.2229357200664603</v>
      </c>
      <c r="E145" s="15">
        <f t="shared" ref="E145" si="151">($D145/$D144)*E144</f>
        <v>0.15265090843093249</v>
      </c>
      <c r="F145" s="15">
        <f>($D145/$D144+$L$168)*F144</f>
        <v>0.14380932967488705</v>
      </c>
      <c r="G145" s="7">
        <f t="shared" si="136"/>
        <v>0.12482332957175925</v>
      </c>
      <c r="H145" s="7">
        <f t="shared" si="107"/>
        <v>0.1175935311359388</v>
      </c>
      <c r="I145" s="7">
        <f t="shared" si="149"/>
        <v>0.12240004742199735</v>
      </c>
      <c r="J145" s="7">
        <f t="shared" ref="J145" si="152">AVERAGE(H133:H144)</f>
        <v>0.11405893985860827</v>
      </c>
    </row>
    <row r="146" spans="1:23" x14ac:dyDescent="0.3">
      <c r="A146" s="3">
        <f t="shared" si="88"/>
        <v>2014</v>
      </c>
      <c r="B146" s="3">
        <f t="shared" si="89"/>
        <v>1</v>
      </c>
      <c r="C146" s="32">
        <v>1.2488130538573501</v>
      </c>
      <c r="D146" s="13">
        <f t="shared" si="147"/>
        <v>1.2247267568894351</v>
      </c>
      <c r="E146" s="15">
        <f>($D146/$D145+$L$169)*E145</f>
        <v>0.15307116125945935</v>
      </c>
      <c r="F146" s="15">
        <f>($D146/$D145+$L$169)*F145</f>
        <v>0.14420524135458576</v>
      </c>
      <c r="G146" s="7">
        <f t="shared" si="136"/>
        <v>0.12498392837291314</v>
      </c>
      <c r="H146" s="7">
        <f t="shared" si="107"/>
        <v>0.11774482801440436</v>
      </c>
      <c r="I146" s="7">
        <f t="shared" si="149"/>
        <v>0.12288294266994937</v>
      </c>
      <c r="J146" s="7">
        <f t="shared" ref="J146" si="153">AVERAGE(H134:H145)</f>
        <v>0.11434137616711199</v>
      </c>
    </row>
    <row r="147" spans="1:23" x14ac:dyDescent="0.3">
      <c r="A147" s="3">
        <f t="shared" si="88"/>
        <v>2014</v>
      </c>
      <c r="B147" s="3">
        <f t="shared" si="89"/>
        <v>2</v>
      </c>
      <c r="C147" s="32">
        <v>1.2506393144104799</v>
      </c>
      <c r="D147" s="13">
        <f t="shared" si="147"/>
        <v>1.2265177937124097</v>
      </c>
      <c r="E147" s="15">
        <f t="shared" ref="E147:F157" si="154">($D147/$D146+$L$169)*E146</f>
        <v>0.15349224321924099</v>
      </c>
      <c r="F147" s="15">
        <f t="shared" si="154"/>
        <v>0.1446019341420498</v>
      </c>
      <c r="G147" s="7">
        <f t="shared" si="136"/>
        <v>0.12514473414580679</v>
      </c>
      <c r="H147" s="7">
        <f t="shared" si="107"/>
        <v>0.11789631987675479</v>
      </c>
      <c r="I147" s="7">
        <f t="shared" si="149"/>
        <v>0.12345446891654854</v>
      </c>
      <c r="J147" s="7">
        <f t="shared" ref="J147" si="155">AVERAGE(H135:H146)</f>
        <v>0.11467590301232859</v>
      </c>
    </row>
    <row r="148" spans="1:23" x14ac:dyDescent="0.3">
      <c r="A148" s="3">
        <f t="shared" si="88"/>
        <v>2014</v>
      </c>
      <c r="B148" s="3">
        <f t="shared" si="89"/>
        <v>3</v>
      </c>
      <c r="C148" s="32">
        <v>1.25247357496361</v>
      </c>
      <c r="D148" s="13">
        <f t="shared" si="147"/>
        <v>1.2283166762365685</v>
      </c>
      <c r="E148" s="15">
        <f>($D148/$D147+$L$169)*E147</f>
        <v>0.15391513759749026</v>
      </c>
      <c r="F148" s="15">
        <f>($D148/$D147+$L$169)*F147</f>
        <v>0.14500033437225102</v>
      </c>
      <c r="G148" s="7">
        <f t="shared" si="136"/>
        <v>0.12530574612816447</v>
      </c>
      <c r="H148" s="7">
        <f t="shared" si="107"/>
        <v>0.11804800600486562</v>
      </c>
      <c r="I148" s="7">
        <f t="shared" si="149"/>
        <v>0.12353687039467015</v>
      </c>
      <c r="J148" s="7">
        <f t="shared" ref="J148" si="156">AVERAGE(H136:H147)</f>
        <v>0.11491058304663089</v>
      </c>
    </row>
    <row r="149" spans="1:23" x14ac:dyDescent="0.3">
      <c r="A149" s="3">
        <f t="shared" si="88"/>
        <v>2014</v>
      </c>
      <c r="B149" s="3">
        <f t="shared" si="89"/>
        <v>4</v>
      </c>
      <c r="C149" s="32">
        <v>1.2543078355167401</v>
      </c>
      <c r="D149" s="13">
        <f t="shared" si="147"/>
        <v>1.2301155587607271</v>
      </c>
      <c r="E149" s="15">
        <f t="shared" si="154"/>
        <v>0.15433886651388762</v>
      </c>
      <c r="F149" s="15">
        <f>($D149/$D148+$L$169)*F148</f>
        <v>0.14539952080394225</v>
      </c>
      <c r="G149" s="7">
        <f t="shared" si="136"/>
        <v>0.12546696561530807</v>
      </c>
      <c r="H149" s="7">
        <f t="shared" si="107"/>
        <v>0.11819988761903326</v>
      </c>
      <c r="I149" s="7">
        <f t="shared" si="149"/>
        <v>0.12411475669489254</v>
      </c>
      <c r="J149" s="7">
        <f t="shared" ref="J149" si="157">AVERAGE(H137:H148)</f>
        <v>0.11522450725203431</v>
      </c>
    </row>
    <row r="150" spans="1:23" x14ac:dyDescent="0.3">
      <c r="A150" s="3">
        <f t="shared" si="88"/>
        <v>2014</v>
      </c>
      <c r="B150" s="3">
        <f t="shared" si="89"/>
        <v>5</v>
      </c>
      <c r="C150" s="32">
        <v>1.2561420960698699</v>
      </c>
      <c r="D150" s="13">
        <f t="shared" si="147"/>
        <v>1.2319144412848855</v>
      </c>
      <c r="E150" s="15">
        <f t="shared" si="154"/>
        <v>0.15476343141700652</v>
      </c>
      <c r="F150" s="15">
        <f t="shared" si="154"/>
        <v>0.14579949480179527</v>
      </c>
      <c r="G150" s="7">
        <f t="shared" si="136"/>
        <v>0.12562839287409314</v>
      </c>
      <c r="H150" s="7">
        <f t="shared" si="107"/>
        <v>0.11835196497065702</v>
      </c>
      <c r="I150" s="7">
        <f t="shared" si="149"/>
        <v>0.124266148756992</v>
      </c>
      <c r="J150" s="7">
        <f t="shared" ref="J150" si="158">AVERAGE(H138:H149)</f>
        <v>0.11557626196931926</v>
      </c>
    </row>
    <row r="151" spans="1:23" x14ac:dyDescent="0.3">
      <c r="A151" s="3">
        <f t="shared" si="88"/>
        <v>2014</v>
      </c>
      <c r="B151" s="3">
        <f t="shared" si="89"/>
        <v>6</v>
      </c>
      <c r="C151" s="32">
        <v>1.25837249490539</v>
      </c>
      <c r="D151" s="13">
        <f t="shared" si="147"/>
        <v>1.234101821632936</v>
      </c>
      <c r="E151" s="15">
        <f t="shared" si="154"/>
        <v>0.15523764011501756</v>
      </c>
      <c r="F151" s="15">
        <f t="shared" si="154"/>
        <v>0.1462462372135368</v>
      </c>
      <c r="G151" s="7">
        <f t="shared" si="136"/>
        <v>0.12578997728859242</v>
      </c>
      <c r="H151" s="7">
        <f t="shared" si="107"/>
        <v>0.11850419037549677</v>
      </c>
      <c r="I151" s="7">
        <f t="shared" si="149"/>
        <v>0.12414598342957421</v>
      </c>
      <c r="J151" s="7">
        <f t="shared" ref="J151" si="159">AVERAGE(H139:H150)</f>
        <v>0.11592441847775521</v>
      </c>
    </row>
    <row r="152" spans="1:23" x14ac:dyDescent="0.3">
      <c r="A152" s="3">
        <f t="shared" si="88"/>
        <v>2014</v>
      </c>
      <c r="B152" s="3">
        <f t="shared" si="89"/>
        <v>7</v>
      </c>
      <c r="C152" s="32">
        <v>1.2606028937409</v>
      </c>
      <c r="D152" s="13">
        <f t="shared" si="147"/>
        <v>1.2362892019809766</v>
      </c>
      <c r="E152" s="15">
        <f t="shared" si="154"/>
        <v>0.15571281327425626</v>
      </c>
      <c r="F152" s="15">
        <f t="shared" si="154"/>
        <v>0.14669388822467072</v>
      </c>
      <c r="G152" s="7">
        <f t="shared" si="136"/>
        <v>0.12595177004276084</v>
      </c>
      <c r="H152" s="7">
        <f t="shared" si="107"/>
        <v>0.11865661205291994</v>
      </c>
      <c r="I152" s="7">
        <f t="shared" si="149"/>
        <v>0.12424892947832926</v>
      </c>
      <c r="J152" s="7">
        <f t="shared" ref="J152" si="160">AVERAGE(H140:H151)</f>
        <v>0.11637447862558088</v>
      </c>
    </row>
    <row r="153" spans="1:23" x14ac:dyDescent="0.3">
      <c r="A153" s="3">
        <f t="shared" si="88"/>
        <v>2014</v>
      </c>
      <c r="B153" s="3">
        <f t="shared" si="89"/>
        <v>8</v>
      </c>
      <c r="C153" s="32">
        <v>1.2628332925764201</v>
      </c>
      <c r="D153" s="13">
        <f t="shared" si="147"/>
        <v>1.2384765823290271</v>
      </c>
      <c r="E153" s="15">
        <f>($D153/$D152+$L$169)*E152</f>
        <v>0.15618895259314491</v>
      </c>
      <c r="F153" s="15">
        <f t="shared" si="154"/>
        <v>0.14714244943524626</v>
      </c>
      <c r="G153" s="7">
        <f t="shared" si="136"/>
        <v>0.12611377140407654</v>
      </c>
      <c r="H153" s="7">
        <f t="shared" si="107"/>
        <v>0.11880923025491233</v>
      </c>
      <c r="I153" s="7">
        <f>AVERAGE(G141:G152)</f>
        <v>0.12476059120843384</v>
      </c>
      <c r="J153" s="7">
        <f>AVERAGE(H141:H152)</f>
        <v>0.11689938929739958</v>
      </c>
    </row>
    <row r="154" spans="1:23" x14ac:dyDescent="0.3">
      <c r="A154" s="3">
        <f t="shared" ref="A154:A217" si="161">A142+1</f>
        <v>2014</v>
      </c>
      <c r="B154" s="3">
        <f t="shared" ref="B154:B217" si="162">B142</f>
        <v>9</v>
      </c>
      <c r="C154" s="32">
        <v>1.26505480931587</v>
      </c>
      <c r="D154" s="13">
        <f t="shared" si="147"/>
        <v>1.2406552518931209</v>
      </c>
      <c r="E154" s="15">
        <f t="shared" si="154"/>
        <v>0.15666496122305881</v>
      </c>
      <c r="F154" s="15">
        <f>($D154/$D153+$L$169)*F153</f>
        <v>0.14759088752638513</v>
      </c>
      <c r="G154" s="7">
        <f t="shared" si="136"/>
        <v>0.12627598277926372</v>
      </c>
      <c r="H154" s="7">
        <f t="shared" si="107"/>
        <v>0.11896204630672026</v>
      </c>
      <c r="I154" s="7">
        <f t="shared" si="149"/>
        <v>0.12528684544032972</v>
      </c>
      <c r="J154" s="7">
        <f t="shared" ref="J154" si="163">AVERAGE(H142:H153)</f>
        <v>0.11743112315546896</v>
      </c>
    </row>
    <row r="155" spans="1:23" x14ac:dyDescent="0.3">
      <c r="A155" s="3">
        <f t="shared" si="161"/>
        <v>2014</v>
      </c>
      <c r="B155" s="3">
        <f t="shared" si="162"/>
        <v>10</v>
      </c>
      <c r="C155" s="32">
        <v>1.2672763260553099</v>
      </c>
      <c r="D155" s="13">
        <f t="shared" si="147"/>
        <v>1.2428339214572051</v>
      </c>
      <c r="E155" s="15">
        <f t="shared" si="154"/>
        <v>0.15714193659181358</v>
      </c>
      <c r="F155" s="15">
        <f t="shared" si="154"/>
        <v>0.14804023636260966</v>
      </c>
      <c r="G155" s="7">
        <f t="shared" si="136"/>
        <v>0.12643840329652967</v>
      </c>
      <c r="H155" s="7">
        <f t="shared" si="107"/>
        <v>0.11911505938704553</v>
      </c>
      <c r="I155" s="7">
        <f t="shared" si="149"/>
        <v>0.12533300954443494</v>
      </c>
      <c r="J155" s="7">
        <f t="shared" ref="J155" si="164">AVERAGE(H143:H154)</f>
        <v>0.11788040103470381</v>
      </c>
      <c r="W155" s="28"/>
    </row>
    <row r="156" spans="1:23" x14ac:dyDescent="0.3">
      <c r="A156" s="3">
        <f t="shared" si="161"/>
        <v>2014</v>
      </c>
      <c r="B156" s="3">
        <f t="shared" si="162"/>
        <v>11</v>
      </c>
      <c r="C156" s="32">
        <v>1.2694978427947601</v>
      </c>
      <c r="D156" s="13">
        <f t="shared" si="147"/>
        <v>1.245012591021299</v>
      </c>
      <c r="E156" s="15">
        <f>($D156/$D155+$L$169)*E155</f>
        <v>0.15761988040069952</v>
      </c>
      <c r="F156" s="15">
        <f t="shared" si="154"/>
        <v>0.14849049754667099</v>
      </c>
      <c r="G156" s="7">
        <f t="shared" si="136"/>
        <v>0.12660103322441263</v>
      </c>
      <c r="H156" s="7">
        <f t="shared" si="107"/>
        <v>0.11926826974887252</v>
      </c>
      <c r="I156" s="7">
        <f t="shared" si="149"/>
        <v>0.12556219425758561</v>
      </c>
      <c r="J156" s="7">
        <f t="shared" ref="J156" si="165">AVERAGE(H144:H155)</f>
        <v>0.11828960059455729</v>
      </c>
    </row>
    <row r="157" spans="1:23" x14ac:dyDescent="0.3">
      <c r="A157" s="3">
        <f t="shared" si="161"/>
        <v>2014</v>
      </c>
      <c r="B157" s="3">
        <f t="shared" si="162"/>
        <v>12</v>
      </c>
      <c r="C157" s="32">
        <v>1.27190304657933</v>
      </c>
      <c r="D157" s="13">
        <f t="shared" si="147"/>
        <v>1.2473714047938134</v>
      </c>
      <c r="E157" s="15">
        <f t="shared" si="154"/>
        <v>0.15812160079669579</v>
      </c>
      <c r="F157" s="15">
        <f>($D157/$D156+$L$169)*F156</f>
        <v>0.14896315817197667</v>
      </c>
      <c r="G157" s="7">
        <f t="shared" si="136"/>
        <v>0.12676384931465765</v>
      </c>
      <c r="H157" s="7">
        <f t="shared" si="107"/>
        <v>0.11942165549049108</v>
      </c>
      <c r="I157" s="7">
        <f t="shared" si="149"/>
        <v>0.12571033622864003</v>
      </c>
      <c r="J157" s="7">
        <f t="shared" ref="J157" si="166">AVERAGE(H145:H156)</f>
        <v>0.11842916214563511</v>
      </c>
    </row>
    <row r="158" spans="1:23" x14ac:dyDescent="0.3">
      <c r="A158" s="3">
        <f t="shared" si="161"/>
        <v>2015</v>
      </c>
      <c r="B158" s="3">
        <f t="shared" si="162"/>
        <v>1</v>
      </c>
      <c r="C158" s="32">
        <v>1.2743082503639001</v>
      </c>
      <c r="D158" s="13">
        <f t="shared" si="147"/>
        <v>1.2497302185663282</v>
      </c>
      <c r="E158" s="15">
        <f>($D158/$D157)*E157</f>
        <v>0.15842061311031619</v>
      </c>
      <c r="F158" s="15">
        <f>($D158/$D157)*F157</f>
        <v>0.14924485161768414</v>
      </c>
      <c r="G158" s="7">
        <f t="shared" si="136"/>
        <v>0.12676384931465765</v>
      </c>
      <c r="H158" s="7">
        <f t="shared" si="107"/>
        <v>0.11942165549049107</v>
      </c>
      <c r="I158" s="7">
        <f t="shared" si="149"/>
        <v>0.1258720462072149</v>
      </c>
      <c r="J158" s="7">
        <f t="shared" ref="J158" si="167">AVERAGE(H146:H157)</f>
        <v>0.11858150584184779</v>
      </c>
    </row>
    <row r="159" spans="1:23" x14ac:dyDescent="0.3">
      <c r="A159" s="3">
        <f t="shared" si="161"/>
        <v>2015</v>
      </c>
      <c r="B159" s="3">
        <f t="shared" si="162"/>
        <v>2</v>
      </c>
      <c r="C159" s="32">
        <v>1.2767134541484699</v>
      </c>
      <c r="D159" s="13">
        <f t="shared" si="147"/>
        <v>1.2520890323388425</v>
      </c>
      <c r="E159" s="15">
        <f t="shared" ref="E159:F181" si="168">($D159/$D158)*E158</f>
        <v>0.15871962542393653</v>
      </c>
      <c r="F159" s="15">
        <f t="shared" si="168"/>
        <v>0.14952654506339155</v>
      </c>
      <c r="G159" s="7">
        <f t="shared" si="136"/>
        <v>0.12676384931465765</v>
      </c>
      <c r="H159" s="7">
        <f t="shared" si="107"/>
        <v>0.11942165549049105</v>
      </c>
      <c r="I159" s="7">
        <f t="shared" si="149"/>
        <v>0.12602037295236027</v>
      </c>
      <c r="J159" s="7">
        <f t="shared" ref="J159" si="169">AVERAGE(H147:H158)</f>
        <v>0.11872124146485501</v>
      </c>
    </row>
    <row r="160" spans="1:23" x14ac:dyDescent="0.3">
      <c r="A160" s="3">
        <f t="shared" si="161"/>
        <v>2015</v>
      </c>
      <c r="B160" s="3">
        <f t="shared" si="162"/>
        <v>3</v>
      </c>
      <c r="C160" s="32">
        <v>1.2789255196506599</v>
      </c>
      <c r="D160" s="13">
        <f t="shared" si="147"/>
        <v>1.2542584329550164</v>
      </c>
      <c r="E160" s="15">
        <f t="shared" si="168"/>
        <v>0.15899462699674832</v>
      </c>
      <c r="F160" s="15">
        <f t="shared" si="168"/>
        <v>0.14978561847639713</v>
      </c>
      <c r="G160" s="7">
        <f t="shared" si="136"/>
        <v>0.12676384931465765</v>
      </c>
      <c r="H160" s="7">
        <f t="shared" si="107"/>
        <v>0.11942165549049104</v>
      </c>
      <c r="I160" s="7">
        <f t="shared" si="149"/>
        <v>0.1261552992164312</v>
      </c>
      <c r="J160" s="7">
        <f t="shared" ref="J160" si="170">AVERAGE(H148:H159)</f>
        <v>0.11884835276599968</v>
      </c>
    </row>
    <row r="161" spans="1:16" x14ac:dyDescent="0.3">
      <c r="A161" s="3">
        <f t="shared" si="161"/>
        <v>2015</v>
      </c>
      <c r="B161" s="3">
        <f t="shared" si="162"/>
        <v>4</v>
      </c>
      <c r="C161" s="32">
        <v>1.2811375851528399</v>
      </c>
      <c r="D161" s="13">
        <f t="shared" si="147"/>
        <v>1.2564278335711805</v>
      </c>
      <c r="E161" s="15">
        <f t="shared" si="168"/>
        <v>0.15926962856955887</v>
      </c>
      <c r="F161" s="15">
        <f t="shared" si="168"/>
        <v>0.15004469188940153</v>
      </c>
      <c r="G161" s="7">
        <f t="shared" si="136"/>
        <v>0.12676384931465765</v>
      </c>
      <c r="H161" s="7">
        <f t="shared" si="107"/>
        <v>0.11942165549049104</v>
      </c>
      <c r="I161" s="7">
        <f t="shared" si="149"/>
        <v>0.12627680781530565</v>
      </c>
      <c r="J161" s="7">
        <f t="shared" ref="J161" si="171">AVERAGE(H149:H160)</f>
        <v>0.11896282355646846</v>
      </c>
    </row>
    <row r="162" spans="1:16" x14ac:dyDescent="0.3">
      <c r="A162" s="3">
        <f t="shared" si="161"/>
        <v>2015</v>
      </c>
      <c r="B162" s="3">
        <f t="shared" si="162"/>
        <v>5</v>
      </c>
      <c r="C162" s="32">
        <v>1.2833496506550199</v>
      </c>
      <c r="D162" s="13">
        <f t="shared" si="147"/>
        <v>1.2585972341873446</v>
      </c>
      <c r="E162" s="15">
        <f t="shared" si="168"/>
        <v>0.15954463014236941</v>
      </c>
      <c r="F162" s="15">
        <f t="shared" si="168"/>
        <v>0.15030376530240594</v>
      </c>
      <c r="G162" s="7">
        <f t="shared" si="136"/>
        <v>0.12676384931465765</v>
      </c>
      <c r="H162" s="7">
        <f t="shared" si="107"/>
        <v>0.11942165549049104</v>
      </c>
      <c r="I162" s="7">
        <f t="shared" si="149"/>
        <v>0.12638488145691809</v>
      </c>
      <c r="J162" s="7">
        <f t="shared" ref="J162" si="172">AVERAGE(H150:H161)</f>
        <v>0.11906463754575664</v>
      </c>
    </row>
    <row r="163" spans="1:16" x14ac:dyDescent="0.3">
      <c r="A163" s="3">
        <f t="shared" si="161"/>
        <v>2015</v>
      </c>
      <c r="B163" s="3">
        <f t="shared" si="162"/>
        <v>6</v>
      </c>
      <c r="C163" s="32">
        <v>1.28555916739447</v>
      </c>
      <c r="D163" s="13">
        <f t="shared" si="147"/>
        <v>1.2607641351996626</v>
      </c>
      <c r="E163" s="15">
        <f t="shared" si="168"/>
        <v>0.15981931485577469</v>
      </c>
      <c r="F163" s="15">
        <f t="shared" si="168"/>
        <v>0.15056254020858098</v>
      </c>
      <c r="G163" s="7">
        <f t="shared" si="136"/>
        <v>0.12676384931465765</v>
      </c>
      <c r="H163" s="7">
        <f t="shared" si="107"/>
        <v>0.11942165549049105</v>
      </c>
      <c r="I163" s="7">
        <f t="shared" si="149"/>
        <v>0.12647950282696516</v>
      </c>
      <c r="J163" s="7">
        <f t="shared" ref="J163" si="173">AVERAGE(H151:H162)</f>
        <v>0.11915377842240947</v>
      </c>
    </row>
    <row r="164" spans="1:16" x14ac:dyDescent="0.3">
      <c r="A164" s="3">
        <f t="shared" si="161"/>
        <v>2015</v>
      </c>
      <c r="B164" s="3">
        <f t="shared" si="162"/>
        <v>7</v>
      </c>
      <c r="C164" s="32">
        <v>1.28776868413392</v>
      </c>
      <c r="D164" s="13">
        <f t="shared" si="147"/>
        <v>1.2629310362119808</v>
      </c>
      <c r="E164" s="15">
        <f t="shared" si="168"/>
        <v>0.16009399956917997</v>
      </c>
      <c r="F164" s="15">
        <f t="shared" si="168"/>
        <v>0.15082131511475605</v>
      </c>
      <c r="G164" s="7">
        <f t="shared" si="136"/>
        <v>0.12676384931465765</v>
      </c>
      <c r="H164" s="7">
        <f t="shared" si="107"/>
        <v>0.11942165549049105</v>
      </c>
      <c r="I164" s="7">
        <f t="shared" si="149"/>
        <v>0.12656065882913725</v>
      </c>
      <c r="J164" s="7">
        <f t="shared" ref="J164" si="174">AVERAGE(H152:H163)</f>
        <v>0.119230233848659</v>
      </c>
    </row>
    <row r="165" spans="1:16" x14ac:dyDescent="0.3">
      <c r="A165" s="3">
        <f t="shared" si="161"/>
        <v>2015</v>
      </c>
      <c r="B165" s="3">
        <f t="shared" si="162"/>
        <v>8</v>
      </c>
      <c r="C165" s="32">
        <v>1.28997820087336</v>
      </c>
      <c r="D165" s="13">
        <f t="shared" si="147"/>
        <v>1.265097937224289</v>
      </c>
      <c r="E165" s="15">
        <f t="shared" si="168"/>
        <v>0.16036868428258397</v>
      </c>
      <c r="F165" s="15">
        <f t="shared" si="168"/>
        <v>0.1510800900209299</v>
      </c>
      <c r="G165" s="7">
        <f t="shared" si="136"/>
        <v>0.12676384931465762</v>
      </c>
      <c r="H165" s="7">
        <f t="shared" si="107"/>
        <v>0.11942165549049104</v>
      </c>
      <c r="I165" s="7">
        <f t="shared" si="149"/>
        <v>0.12662833210179533</v>
      </c>
      <c r="J165" s="7">
        <f t="shared" ref="J165" si="175">AVERAGE(H153:H164)</f>
        <v>0.11929398746845658</v>
      </c>
    </row>
    <row r="166" spans="1:16" x14ac:dyDescent="0.3">
      <c r="A166" s="3">
        <f t="shared" si="161"/>
        <v>2015</v>
      </c>
      <c r="B166" s="3">
        <f t="shared" si="162"/>
        <v>9</v>
      </c>
      <c r="C166" s="32">
        <v>1.29218526637555</v>
      </c>
      <c r="D166" s="13">
        <f t="shared" si="147"/>
        <v>1.267262434277223</v>
      </c>
      <c r="E166" s="15">
        <f t="shared" si="168"/>
        <v>0.16064306426084413</v>
      </c>
      <c r="F166" s="15">
        <f t="shared" si="168"/>
        <v>0.15133857784229557</v>
      </c>
      <c r="G166" s="7">
        <f t="shared" si="136"/>
        <v>0.12676384931465765</v>
      </c>
      <c r="H166" s="7">
        <f t="shared" si="107"/>
        <v>0.11942165549049104</v>
      </c>
      <c r="I166" s="7">
        <f t="shared" si="149"/>
        <v>0.12668250526101041</v>
      </c>
      <c r="J166" s="7">
        <f t="shared" ref="J166" si="176">AVERAGE(H154:H165)</f>
        <v>0.11934502290475479</v>
      </c>
    </row>
    <row r="167" spans="1:16" x14ac:dyDescent="0.3">
      <c r="A167" s="3">
        <f t="shared" si="161"/>
        <v>2015</v>
      </c>
      <c r="B167" s="3">
        <f t="shared" si="162"/>
        <v>10</v>
      </c>
      <c r="C167" s="32">
        <v>1.29439233187773</v>
      </c>
      <c r="D167" s="13">
        <f t="shared" si="147"/>
        <v>1.2694269313301472</v>
      </c>
      <c r="E167" s="15">
        <f t="shared" si="168"/>
        <v>0.16091744423910304</v>
      </c>
      <c r="F167" s="15">
        <f t="shared" si="168"/>
        <v>0.15159706566366007</v>
      </c>
      <c r="G167" s="7">
        <f t="shared" si="136"/>
        <v>0.12676384931465765</v>
      </c>
      <c r="H167" s="7">
        <f t="shared" si="107"/>
        <v>0.11942165549049105</v>
      </c>
      <c r="I167" s="7">
        <f t="shared" si="149"/>
        <v>0.12672316080562659</v>
      </c>
      <c r="J167" s="7">
        <f t="shared" ref="J167" si="177">AVERAGE(H155:H166)</f>
        <v>0.11938332367006903</v>
      </c>
    </row>
    <row r="168" spans="1:16" x14ac:dyDescent="0.3">
      <c r="A168" s="3">
        <f t="shared" si="161"/>
        <v>2015</v>
      </c>
      <c r="B168" s="3">
        <f t="shared" si="162"/>
        <v>11</v>
      </c>
      <c r="C168" s="32">
        <v>1.2965993973799099</v>
      </c>
      <c r="D168" s="13">
        <f t="shared" si="147"/>
        <v>1.2715914283830714</v>
      </c>
      <c r="E168" s="15">
        <f t="shared" si="168"/>
        <v>0.16119182421736195</v>
      </c>
      <c r="F168" s="15">
        <f t="shared" si="168"/>
        <v>0.15185555348502458</v>
      </c>
      <c r="G168" s="7">
        <f t="shared" si="136"/>
        <v>0.12676384931465765</v>
      </c>
      <c r="H168" s="7">
        <f t="shared" si="107"/>
        <v>0.11942165549049105</v>
      </c>
      <c r="I168" s="7">
        <f t="shared" si="149"/>
        <v>0.12675028130713725</v>
      </c>
      <c r="J168" s="7">
        <f t="shared" ref="J168" si="178">AVERAGE(H156:H167)</f>
        <v>0.11940887334535615</v>
      </c>
      <c r="L168" s="19"/>
    </row>
    <row r="169" spans="1:16" x14ac:dyDescent="0.3">
      <c r="A169" s="3">
        <f t="shared" si="161"/>
        <v>2015</v>
      </c>
      <c r="B169" s="3">
        <f t="shared" si="162"/>
        <v>12</v>
      </c>
      <c r="C169" s="32">
        <v>1.2987601295487601</v>
      </c>
      <c r="D169" s="13">
        <f t="shared" si="147"/>
        <v>1.2737104857499755</v>
      </c>
      <c r="E169" s="15">
        <f t="shared" si="168"/>
        <v>0.16146044408610929</v>
      </c>
      <c r="F169" s="15">
        <f t="shared" si="168"/>
        <v>0.15210861482385959</v>
      </c>
      <c r="G169" s="7">
        <f t="shared" si="136"/>
        <v>0.12676384931465765</v>
      </c>
      <c r="H169" s="7">
        <f t="shared" si="107"/>
        <v>0.11942165549049107</v>
      </c>
      <c r="I169" s="7">
        <f t="shared" si="149"/>
        <v>0.12676384931465765</v>
      </c>
      <c r="J169" s="7">
        <f t="shared" ref="J169" si="179">AVERAGE(H157:H168)</f>
        <v>0.11942165549049104</v>
      </c>
      <c r="L169" s="19">
        <f>N169/12</f>
        <v>1.2884931437308993E-3</v>
      </c>
      <c r="N169" s="18">
        <f>(AVERAGE(C146:C157)/AVERAGE(C134:C145))-1.0048</f>
        <v>1.5461917724770791E-2</v>
      </c>
      <c r="O169" t="s">
        <v>13</v>
      </c>
    </row>
    <row r="170" spans="1:16" x14ac:dyDescent="0.3">
      <c r="A170" s="3">
        <f t="shared" si="161"/>
        <v>2016</v>
      </c>
      <c r="B170" s="3">
        <f t="shared" si="162"/>
        <v>1</v>
      </c>
      <c r="C170" s="32">
        <v>1.30092086171761</v>
      </c>
      <c r="D170" s="13">
        <f t="shared" si="147"/>
        <v>1.2758295431168793</v>
      </c>
      <c r="E170" s="15">
        <f t="shared" si="168"/>
        <v>0.16172906395485662</v>
      </c>
      <c r="F170" s="15">
        <f t="shared" si="168"/>
        <v>0.15236167616269458</v>
      </c>
      <c r="G170" s="7">
        <f t="shared" si="136"/>
        <v>0.12676384931465765</v>
      </c>
      <c r="H170" s="7">
        <f t="shared" si="107"/>
        <v>0.11942165549049107</v>
      </c>
      <c r="I170" s="7">
        <f t="shared" ref="I170" si="180">AVERAGE(G158:G169)</f>
        <v>0.12676384931465765</v>
      </c>
      <c r="J170" s="7">
        <f>AVERAGE(H158:H169)</f>
        <v>0.11942165549049101</v>
      </c>
    </row>
    <row r="171" spans="1:16" x14ac:dyDescent="0.3">
      <c r="A171" s="3">
        <f t="shared" si="161"/>
        <v>2016</v>
      </c>
      <c r="B171" s="3">
        <f t="shared" si="162"/>
        <v>2</v>
      </c>
      <c r="C171" s="32">
        <v>1.3030815938864599</v>
      </c>
      <c r="D171" s="13">
        <f t="shared" si="147"/>
        <v>1.2779486004837834</v>
      </c>
      <c r="E171" s="15">
        <f t="shared" si="168"/>
        <v>0.16199768382360397</v>
      </c>
      <c r="F171" s="15">
        <f t="shared" si="168"/>
        <v>0.1526147375015296</v>
      </c>
      <c r="G171" s="7">
        <f t="shared" si="136"/>
        <v>0.12676384931465765</v>
      </c>
      <c r="H171" s="7">
        <f t="shared" ref="H171:H181" si="181">F171/$D171</f>
        <v>0.11942165549049107</v>
      </c>
      <c r="I171" s="7">
        <f t="shared" ref="I171" si="182">AVERAGE(G159:G170)</f>
        <v>0.12676384931465765</v>
      </c>
      <c r="J171" s="7">
        <f>AVERAGE(H159:H170)</f>
        <v>0.11942165549049101</v>
      </c>
    </row>
    <row r="172" spans="1:16" x14ac:dyDescent="0.3">
      <c r="A172" s="3">
        <f t="shared" si="161"/>
        <v>2016</v>
      </c>
      <c r="B172" s="3">
        <f t="shared" si="162"/>
        <v>3</v>
      </c>
      <c r="C172" s="32">
        <v>1.3051898748180499</v>
      </c>
      <c r="D172" s="13">
        <f t="shared" si="147"/>
        <v>1.2800162182589039</v>
      </c>
      <c r="E172" s="15">
        <f t="shared" si="168"/>
        <v>0.16225978301168964</v>
      </c>
      <c r="F172" s="15">
        <f t="shared" si="168"/>
        <v>0.15286165583915604</v>
      </c>
      <c r="G172" s="7">
        <f t="shared" si="136"/>
        <v>0.12676384931465765</v>
      </c>
      <c r="H172" s="7">
        <f t="shared" si="181"/>
        <v>0.11942165549049107</v>
      </c>
      <c r="I172" s="7">
        <f>AVERAGE(G160:G171)</f>
        <v>0.12676384931465765</v>
      </c>
      <c r="J172" s="7">
        <f t="shared" ref="J172" si="183">AVERAGE(H160:H171)</f>
        <v>0.11942165549049101</v>
      </c>
    </row>
    <row r="173" spans="1:16" x14ac:dyDescent="0.3">
      <c r="A173" s="3">
        <f t="shared" si="161"/>
        <v>2016</v>
      </c>
      <c r="B173" s="3">
        <f t="shared" si="162"/>
        <v>4</v>
      </c>
      <c r="C173" s="32">
        <v>1.3072981557496399</v>
      </c>
      <c r="D173" s="13">
        <f t="shared" si="147"/>
        <v>1.2820838360340245</v>
      </c>
      <c r="E173" s="15">
        <f t="shared" si="168"/>
        <v>0.16252188219977534</v>
      </c>
      <c r="F173" s="15">
        <f t="shared" si="168"/>
        <v>0.1531085741767825</v>
      </c>
      <c r="G173" s="7">
        <f t="shared" si="136"/>
        <v>0.12676384931465765</v>
      </c>
      <c r="H173" s="7">
        <f t="shared" si="181"/>
        <v>0.11942165549049105</v>
      </c>
      <c r="I173" s="7">
        <f>AVERAGE(G161:G172)</f>
        <v>0.12676384931465765</v>
      </c>
      <c r="J173" s="7">
        <f t="shared" ref="J173" si="184">AVERAGE(H161:H172)</f>
        <v>0.11942165549049101</v>
      </c>
      <c r="M173" t="s">
        <v>14</v>
      </c>
      <c r="N173" t="s">
        <v>15</v>
      </c>
      <c r="O173" s="4" t="s">
        <v>16</v>
      </c>
      <c r="P173" s="4" t="s">
        <v>17</v>
      </c>
    </row>
    <row r="174" spans="1:16" x14ac:dyDescent="0.3">
      <c r="A174" s="3">
        <f t="shared" si="161"/>
        <v>2016</v>
      </c>
      <c r="B174" s="3">
        <f t="shared" si="162"/>
        <v>5</v>
      </c>
      <c r="C174" s="32">
        <v>1.3094064366812199</v>
      </c>
      <c r="D174" s="13">
        <f t="shared" si="147"/>
        <v>1.2841514538091352</v>
      </c>
      <c r="E174" s="15">
        <f t="shared" si="168"/>
        <v>0.16278398138785977</v>
      </c>
      <c r="F174" s="15">
        <f t="shared" si="168"/>
        <v>0.15335549251440778</v>
      </c>
      <c r="G174" s="7">
        <f t="shared" si="136"/>
        <v>0.12676384931465765</v>
      </c>
      <c r="H174" s="7">
        <f t="shared" si="181"/>
        <v>0.11942165549049105</v>
      </c>
      <c r="I174" s="7">
        <f>AVERAGE(G162:G173)</f>
        <v>0.12676384931465765</v>
      </c>
      <c r="J174" s="7">
        <f t="shared" ref="J174" si="185">AVERAGE(H162:H173)</f>
        <v>0.11942165549049104</v>
      </c>
      <c r="L174">
        <v>2003</v>
      </c>
      <c r="M174" s="30">
        <f>SUM(G14:G25)/12</f>
        <v>8.6397928178550798E-2</v>
      </c>
      <c r="N174" s="30">
        <f>SUM(H14:H25)/12</f>
        <v>7.2894249346324699E-2</v>
      </c>
    </row>
    <row r="175" spans="1:16" x14ac:dyDescent="0.3">
      <c r="A175" s="3">
        <f t="shared" si="161"/>
        <v>2016</v>
      </c>
      <c r="B175" s="3">
        <f t="shared" si="162"/>
        <v>6</v>
      </c>
      <c r="C175" s="32">
        <v>1.31149338427948</v>
      </c>
      <c r="D175" s="13">
        <f t="shared" si="147"/>
        <v>1.2861981497144355</v>
      </c>
      <c r="E175" s="15">
        <f t="shared" si="168"/>
        <v>0.16304342843919217</v>
      </c>
      <c r="F175" s="15">
        <f t="shared" si="168"/>
        <v>0.15359991232770434</v>
      </c>
      <c r="G175" s="7">
        <f t="shared" si="136"/>
        <v>0.12676384931465765</v>
      </c>
      <c r="H175" s="7">
        <f t="shared" si="181"/>
        <v>0.11942165549049105</v>
      </c>
      <c r="I175" s="7">
        <f t="shared" ref="I175" si="186">AVERAGE(G163:G174)</f>
        <v>0.12676384931465765</v>
      </c>
      <c r="J175" s="7">
        <f>AVERAGE(H163:H174)</f>
        <v>0.11942165549049104</v>
      </c>
      <c r="L175">
        <v>2004</v>
      </c>
      <c r="M175" s="30">
        <f>SUM(G26:G37)/12</f>
        <v>9.6581064025872895E-2</v>
      </c>
      <c r="N175" s="30">
        <f>SUM(H26:H37)/12</f>
        <v>8.149086356936229E-2</v>
      </c>
      <c r="O175" s="29">
        <f>(M175-M174)/M174</f>
        <v>0.11786319489371933</v>
      </c>
      <c r="P175" s="29">
        <f>(N175-N174)/N174</f>
        <v>0.11793268056296993</v>
      </c>
    </row>
    <row r="176" spans="1:16" x14ac:dyDescent="0.3">
      <c r="A176" s="3">
        <f t="shared" si="161"/>
        <v>2016</v>
      </c>
      <c r="B176" s="3">
        <f t="shared" si="162"/>
        <v>7</v>
      </c>
      <c r="C176" s="32">
        <v>1.3135803318777299</v>
      </c>
      <c r="D176" s="13">
        <f t="shared" si="147"/>
        <v>1.2882448456197257</v>
      </c>
      <c r="E176" s="15">
        <f t="shared" si="168"/>
        <v>0.16330287549052333</v>
      </c>
      <c r="F176" s="15">
        <f t="shared" si="168"/>
        <v>0.15384433214099971</v>
      </c>
      <c r="G176" s="7">
        <f t="shared" si="136"/>
        <v>0.12676384931465765</v>
      </c>
      <c r="H176" s="7">
        <f t="shared" si="181"/>
        <v>0.11942165549049105</v>
      </c>
      <c r="I176" s="7">
        <f t="shared" ref="I176:I181" si="187">AVERAGE(G164:G175)</f>
        <v>0.12676384931465765</v>
      </c>
      <c r="J176" s="7">
        <f t="shared" ref="J176" si="188">AVERAGE(H164:H175)</f>
        <v>0.11942165549049105</v>
      </c>
      <c r="L176">
        <v>2005</v>
      </c>
      <c r="M176" s="30">
        <f>SUM(G38:G49)/12</f>
        <v>0.10153286263184157</v>
      </c>
      <c r="N176" s="30">
        <f>SUM(H38:H49)/12</f>
        <v>8.5664298336742661E-2</v>
      </c>
      <c r="O176" s="29">
        <f t="shared" ref="O176:P183" si="189">(M176-M175)/M175</f>
        <v>5.1270905491806809E-2</v>
      </c>
      <c r="P176" s="29">
        <f t="shared" si="189"/>
        <v>5.1213529769850621E-2</v>
      </c>
    </row>
    <row r="177" spans="1:16" x14ac:dyDescent="0.3">
      <c r="A177" s="3">
        <f t="shared" si="161"/>
        <v>2016</v>
      </c>
      <c r="B177" s="3">
        <f t="shared" si="162"/>
        <v>8</v>
      </c>
      <c r="C177" s="32">
        <v>1.3156672794759801</v>
      </c>
      <c r="D177" s="13">
        <f t="shared" si="147"/>
        <v>1.290291541525016</v>
      </c>
      <c r="E177" s="15">
        <f t="shared" si="168"/>
        <v>0.16356232254185449</v>
      </c>
      <c r="F177" s="15">
        <f t="shared" si="168"/>
        <v>0.15408875195429508</v>
      </c>
      <c r="G177" s="7">
        <f t="shared" si="136"/>
        <v>0.12676384931465767</v>
      </c>
      <c r="H177" s="7">
        <f t="shared" si="181"/>
        <v>0.11942165549049105</v>
      </c>
      <c r="I177" s="7">
        <f t="shared" si="187"/>
        <v>0.12676384931465765</v>
      </c>
      <c r="J177" s="7">
        <f t="shared" ref="J177" si="190">AVERAGE(H165:H176)</f>
        <v>0.11942165549049105</v>
      </c>
      <c r="L177">
        <v>2006</v>
      </c>
      <c r="M177" s="30">
        <f>SUM(G50:G61)/12</f>
        <v>0.11288653446555359</v>
      </c>
      <c r="N177" s="30">
        <f>SUM(H50:H61)/12</f>
        <v>9.7492500027170206E-2</v>
      </c>
      <c r="O177" s="29">
        <f t="shared" si="189"/>
        <v>0.11182263101238926</v>
      </c>
      <c r="P177" s="29">
        <f t="shared" si="189"/>
        <v>0.13807621051107422</v>
      </c>
    </row>
    <row r="178" spans="1:16" x14ac:dyDescent="0.3">
      <c r="A178" s="3">
        <f t="shared" si="161"/>
        <v>2016</v>
      </c>
      <c r="B178" s="3">
        <f t="shared" si="162"/>
        <v>9</v>
      </c>
      <c r="C178" s="32">
        <v>1.31777856040757</v>
      </c>
      <c r="D178" s="13">
        <f t="shared" si="147"/>
        <v>1.2923621014380806</v>
      </c>
      <c r="E178" s="15">
        <f t="shared" si="168"/>
        <v>0.16382479468667119</v>
      </c>
      <c r="F178" s="15">
        <f t="shared" si="168"/>
        <v>0.15433602164690552</v>
      </c>
      <c r="G178" s="7">
        <f t="shared" si="136"/>
        <v>0.12676384931465767</v>
      </c>
      <c r="H178" s="7">
        <f t="shared" si="181"/>
        <v>0.11942165549049105</v>
      </c>
      <c r="I178" s="7">
        <f t="shared" si="187"/>
        <v>0.12676384931465765</v>
      </c>
      <c r="J178" s="7">
        <f t="shared" ref="J178" si="191">AVERAGE(H166:H177)</f>
        <v>0.11942165549049105</v>
      </c>
      <c r="L178">
        <v>2007</v>
      </c>
      <c r="M178" s="30">
        <f>SUM(G62:G73)/12</f>
        <v>0.11186032765089221</v>
      </c>
      <c r="N178" s="30">
        <f>SUM(H62:H73)/12</f>
        <v>9.7525942593030879E-2</v>
      </c>
      <c r="O178" s="29">
        <f t="shared" si="189"/>
        <v>-9.0906042914668476E-3</v>
      </c>
      <c r="P178" s="29">
        <f t="shared" si="189"/>
        <v>3.4302706209556928E-4</v>
      </c>
    </row>
    <row r="179" spans="1:16" x14ac:dyDescent="0.3">
      <c r="A179" s="3">
        <f t="shared" si="161"/>
        <v>2016</v>
      </c>
      <c r="B179" s="3">
        <f t="shared" si="162"/>
        <v>10</v>
      </c>
      <c r="C179" s="32">
        <v>1.31988984133916</v>
      </c>
      <c r="D179" s="13">
        <f t="shared" si="147"/>
        <v>1.2944326613511452</v>
      </c>
      <c r="E179" s="15">
        <f t="shared" si="168"/>
        <v>0.16408726683148789</v>
      </c>
      <c r="F179" s="15">
        <f t="shared" si="168"/>
        <v>0.15458329133951595</v>
      </c>
      <c r="G179" s="7">
        <f t="shared" si="136"/>
        <v>0.12676384931465767</v>
      </c>
      <c r="H179" s="7">
        <f t="shared" si="181"/>
        <v>0.11942165549049107</v>
      </c>
      <c r="I179" s="7">
        <f t="shared" si="187"/>
        <v>0.12676384931465765</v>
      </c>
      <c r="J179" s="7">
        <f t="shared" ref="J179" si="192">AVERAGE(H167:H178)</f>
        <v>0.11942165549049104</v>
      </c>
      <c r="L179">
        <v>2008</v>
      </c>
      <c r="M179" s="30">
        <f>SUM(G74:G85)/12</f>
        <v>0.10155714144703271</v>
      </c>
      <c r="N179" s="30">
        <f>SUM(H74:H85)/12</f>
        <v>9.3610777611812204E-2</v>
      </c>
      <c r="O179" s="29">
        <f t="shared" si="189"/>
        <v>-9.2107599005207499E-2</v>
      </c>
      <c r="P179" s="29">
        <f t="shared" si="189"/>
        <v>-4.0144856610680416E-2</v>
      </c>
    </row>
    <row r="180" spans="1:16" x14ac:dyDescent="0.3">
      <c r="A180" s="3">
        <f t="shared" si="161"/>
        <v>2016</v>
      </c>
      <c r="B180" s="3">
        <f t="shared" si="162"/>
        <v>11</v>
      </c>
      <c r="C180" s="32">
        <v>1.32200112227074</v>
      </c>
      <c r="D180" s="13">
        <f t="shared" si="147"/>
        <v>1.2965032212641998</v>
      </c>
      <c r="E180" s="15">
        <f t="shared" si="168"/>
        <v>0.16434973897630331</v>
      </c>
      <c r="F180" s="15">
        <f t="shared" si="168"/>
        <v>0.1548305610321252</v>
      </c>
      <c r="G180" s="7">
        <f t="shared" si="136"/>
        <v>0.12676384931465767</v>
      </c>
      <c r="H180" s="7">
        <f t="shared" si="181"/>
        <v>0.11942165549049108</v>
      </c>
      <c r="I180" s="7">
        <f t="shared" si="187"/>
        <v>0.12676384931465765</v>
      </c>
      <c r="J180" s="7">
        <f t="shared" ref="J180" si="193">AVERAGE(H168:H179)</f>
        <v>0.11942165549049104</v>
      </c>
      <c r="L180">
        <v>2009</v>
      </c>
      <c r="M180" s="30">
        <f>+SUM(G86:G97)/12</f>
        <v>0.10819143925234444</v>
      </c>
      <c r="N180" s="30">
        <f>+SUM(H86:H97)/12</f>
        <v>9.9312838021063291E-2</v>
      </c>
      <c r="O180" s="29">
        <f t="shared" si="189"/>
        <v>6.5325763513852553E-2</v>
      </c>
      <c r="P180" s="29">
        <f t="shared" si="189"/>
        <v>6.0912435028545008E-2</v>
      </c>
    </row>
    <row r="181" spans="1:16" x14ac:dyDescent="0.3">
      <c r="A181" s="3">
        <f t="shared" si="161"/>
        <v>2016</v>
      </c>
      <c r="B181" s="3">
        <f t="shared" si="162"/>
        <v>12</v>
      </c>
      <c r="C181" s="32">
        <v>1.3242593056768599</v>
      </c>
      <c r="D181" s="13">
        <f t="shared" si="147"/>
        <v>1.2987178502920564</v>
      </c>
      <c r="E181" s="15">
        <f t="shared" si="168"/>
        <v>0.1646304738766784</v>
      </c>
      <c r="F181" s="15">
        <f t="shared" si="168"/>
        <v>0.15509503569692915</v>
      </c>
      <c r="G181" s="7">
        <f t="shared" si="136"/>
        <v>0.12676384931465767</v>
      </c>
      <c r="H181" s="7">
        <f t="shared" si="181"/>
        <v>0.11942165549049109</v>
      </c>
      <c r="I181" s="7">
        <f t="shared" si="187"/>
        <v>0.12676384931465765</v>
      </c>
      <c r="J181" s="7">
        <f t="shared" ref="J181" si="194">AVERAGE(H169:H180)</f>
        <v>0.11942165549049104</v>
      </c>
      <c r="L181">
        <v>2010</v>
      </c>
      <c r="M181" s="30">
        <f>SUM(G98:G109)/12</f>
        <v>0.11740369524893962</v>
      </c>
      <c r="N181" s="30">
        <f>SUM(H98:H109)/12</f>
        <v>0.106385427071803</v>
      </c>
      <c r="O181" s="29">
        <f t="shared" si="189"/>
        <v>8.5147734980293835E-2</v>
      </c>
      <c r="P181" s="29">
        <f t="shared" si="189"/>
        <v>7.1215254660627864E-2</v>
      </c>
    </row>
    <row r="182" spans="1:16" x14ac:dyDescent="0.3">
      <c r="A182" s="3">
        <f t="shared" si="161"/>
        <v>2017</v>
      </c>
      <c r="B182" s="3">
        <f t="shared" si="162"/>
        <v>1</v>
      </c>
      <c r="C182" s="32">
        <v>1.3265174890829701</v>
      </c>
      <c r="D182" s="13">
        <f t="shared" si="147"/>
        <v>1.3009324793199035</v>
      </c>
      <c r="E182" s="15">
        <f t="shared" ref="E182:F182" si="195">($D182/$D181)*E181</f>
        <v>0.16491120877705226</v>
      </c>
      <c r="F182" s="15">
        <f t="shared" si="195"/>
        <v>0.15535951036173193</v>
      </c>
      <c r="G182" s="7">
        <f t="shared" si="136"/>
        <v>0.12676384931465767</v>
      </c>
      <c r="H182" s="7">
        <f t="shared" ref="H182:H192" si="196">F182/$D182</f>
        <v>0.11942165549049108</v>
      </c>
      <c r="I182" s="7">
        <f t="shared" ref="I182:I192" si="197">AVERAGE(G170:G181)</f>
        <v>0.12676384931465767</v>
      </c>
      <c r="J182" s="7">
        <f t="shared" ref="J182:J192" si="198">AVERAGE(H170:H181)</f>
        <v>0.11942165549049104</v>
      </c>
      <c r="L182">
        <v>2011</v>
      </c>
      <c r="M182" s="30">
        <f>+SUM(G110:G121)/12</f>
        <v>0.11665550740488283</v>
      </c>
      <c r="N182" s="30">
        <f>+SUM(H110:H121)/12</f>
        <v>0.10552834896620228</v>
      </c>
      <c r="O182" s="29">
        <f t="shared" si="189"/>
        <v>-6.3727793445543324E-3</v>
      </c>
      <c r="P182" s="29">
        <f t="shared" si="189"/>
        <v>-8.0563487800095947E-3</v>
      </c>
    </row>
    <row r="183" spans="1:16" x14ac:dyDescent="0.3">
      <c r="A183" s="3">
        <f t="shared" si="161"/>
        <v>2017</v>
      </c>
      <c r="B183" s="3">
        <f t="shared" si="162"/>
        <v>2</v>
      </c>
      <c r="C183" s="32">
        <v>1.32877567248908</v>
      </c>
      <c r="D183" s="13">
        <f t="shared" si="147"/>
        <v>1.3031471083477504</v>
      </c>
      <c r="E183" s="15">
        <f t="shared" ref="E183:F183" si="199">($D183/$D182)*E182</f>
        <v>0.16519194367742612</v>
      </c>
      <c r="F183" s="15">
        <f t="shared" si="199"/>
        <v>0.15562398502653471</v>
      </c>
      <c r="G183" s="7">
        <f t="shared" si="136"/>
        <v>0.12676384931465767</v>
      </c>
      <c r="H183" s="7">
        <f t="shared" si="196"/>
        <v>0.11942165549049109</v>
      </c>
      <c r="I183" s="7">
        <f t="shared" si="197"/>
        <v>0.12676384931465767</v>
      </c>
      <c r="J183" s="7">
        <f t="shared" si="198"/>
        <v>0.11942165549049104</v>
      </c>
      <c r="L183">
        <v>2012</v>
      </c>
      <c r="M183" s="30">
        <f>+SUM(G122:G133)/12</f>
        <v>0.12078398881652978</v>
      </c>
      <c r="N183" s="30">
        <f>+SUM(H122:H133)/12</f>
        <v>0.11271497826562621</v>
      </c>
      <c r="O183" s="29">
        <f t="shared" si="189"/>
        <v>3.5390368646016884E-2</v>
      </c>
      <c r="P183" s="29">
        <f t="shared" si="189"/>
        <v>6.8101409430044266E-2</v>
      </c>
    </row>
    <row r="184" spans="1:16" x14ac:dyDescent="0.3">
      <c r="A184" s="3">
        <f t="shared" si="161"/>
        <v>2017</v>
      </c>
      <c r="B184" s="3">
        <f t="shared" si="162"/>
        <v>3</v>
      </c>
      <c r="C184" s="32">
        <v>1.33102752256186</v>
      </c>
      <c r="D184" s="13">
        <f t="shared" si="147"/>
        <v>1.3053555261954966</v>
      </c>
      <c r="E184" s="15">
        <f t="shared" ref="E184:F184" si="200">($D184/$D183)*E183</f>
        <v>0.16547189122470163</v>
      </c>
      <c r="F184" s="15">
        <f t="shared" si="200"/>
        <v>0.15588771794192732</v>
      </c>
      <c r="G184" s="7">
        <f t="shared" si="136"/>
        <v>0.1267638493146577</v>
      </c>
      <c r="H184" s="7">
        <f t="shared" si="196"/>
        <v>0.11942165549049111</v>
      </c>
      <c r="I184" s="7">
        <f t="shared" si="197"/>
        <v>0.12676384931465767</v>
      </c>
      <c r="J184" s="7">
        <f t="shared" si="198"/>
        <v>0.11942165549049104</v>
      </c>
    </row>
    <row r="185" spans="1:16" x14ac:dyDescent="0.3">
      <c r="A185" s="3">
        <f t="shared" si="161"/>
        <v>2017</v>
      </c>
      <c r="B185" s="3">
        <f t="shared" si="162"/>
        <v>4</v>
      </c>
      <c r="C185" s="32">
        <v>1.3332793726346399</v>
      </c>
      <c r="D185" s="13">
        <f t="shared" si="147"/>
        <v>1.3075639440432429</v>
      </c>
      <c r="E185" s="15">
        <f t="shared" ref="E185:F185" si="201">($D185/$D184)*E184</f>
        <v>0.16575183877197713</v>
      </c>
      <c r="F185" s="15">
        <f t="shared" si="201"/>
        <v>0.15615145085731993</v>
      </c>
      <c r="G185" s="7">
        <f t="shared" si="136"/>
        <v>0.12676384931465767</v>
      </c>
      <c r="H185" s="7">
        <f t="shared" si="196"/>
        <v>0.11942165549049109</v>
      </c>
      <c r="I185" s="7">
        <f t="shared" si="197"/>
        <v>0.12676384931465767</v>
      </c>
      <c r="J185" s="7">
        <f t="shared" si="198"/>
        <v>0.11942165549049104</v>
      </c>
    </row>
    <row r="186" spans="1:16" x14ac:dyDescent="0.3">
      <c r="A186" s="3">
        <f t="shared" si="161"/>
        <v>2017</v>
      </c>
      <c r="B186" s="3">
        <f t="shared" si="162"/>
        <v>5</v>
      </c>
      <c r="C186" s="32">
        <v>1.3355312227074201</v>
      </c>
      <c r="D186" s="13">
        <f t="shared" si="147"/>
        <v>1.3097723618909893</v>
      </c>
      <c r="E186" s="15">
        <f t="shared" ref="E186:F186" si="202">($D186/$D185)*E185</f>
        <v>0.16603178631925267</v>
      </c>
      <c r="F186" s="15">
        <f t="shared" si="202"/>
        <v>0.15641518377271255</v>
      </c>
      <c r="G186" s="7">
        <f t="shared" si="136"/>
        <v>0.12676384931465767</v>
      </c>
      <c r="H186" s="7">
        <f t="shared" si="196"/>
        <v>0.11942165549049109</v>
      </c>
      <c r="I186" s="7">
        <f t="shared" si="197"/>
        <v>0.12676384931465767</v>
      </c>
      <c r="J186" s="7">
        <f t="shared" si="198"/>
        <v>0.11942165549049105</v>
      </c>
    </row>
    <row r="187" spans="1:16" x14ac:dyDescent="0.3">
      <c r="A187" s="3">
        <f t="shared" si="161"/>
        <v>2017</v>
      </c>
      <c r="B187" s="3">
        <f t="shared" si="162"/>
        <v>6</v>
      </c>
      <c r="C187" s="32">
        <v>1.3377614061135401</v>
      </c>
      <c r="D187" s="13">
        <f t="shared" si="147"/>
        <v>1.3119595309647023</v>
      </c>
      <c r="E187" s="15">
        <f t="shared" ref="E187:F187" si="203">($D187/$D186)*E186</f>
        <v>0.16630904029013849</v>
      </c>
      <c r="F187" s="15">
        <f t="shared" si="203"/>
        <v>0.15667637912433294</v>
      </c>
      <c r="G187" s="7">
        <f t="shared" si="136"/>
        <v>0.12676384931465767</v>
      </c>
      <c r="H187" s="7">
        <f t="shared" si="196"/>
        <v>0.11942165549049108</v>
      </c>
      <c r="I187" s="7">
        <f t="shared" si="197"/>
        <v>0.12676384931465767</v>
      </c>
      <c r="J187" s="7">
        <f t="shared" si="198"/>
        <v>0.11942165549049107</v>
      </c>
    </row>
    <row r="188" spans="1:16" x14ac:dyDescent="0.3">
      <c r="A188" s="3">
        <f t="shared" si="161"/>
        <v>2017</v>
      </c>
      <c r="B188" s="3">
        <f t="shared" si="162"/>
        <v>7</v>
      </c>
      <c r="C188" s="32">
        <v>1.3399915895196499</v>
      </c>
      <c r="D188" s="13">
        <f t="shared" si="147"/>
        <v>1.3141467000384055</v>
      </c>
      <c r="E188" s="15">
        <f t="shared" ref="E188:F188" si="204">($D188/$D187)*E187</f>
        <v>0.16658629426102309</v>
      </c>
      <c r="F188" s="15">
        <f t="shared" si="204"/>
        <v>0.15693757447595219</v>
      </c>
      <c r="G188" s="7">
        <f t="shared" si="136"/>
        <v>0.12676384931465767</v>
      </c>
      <c r="H188" s="7">
        <f t="shared" si="196"/>
        <v>0.11942165549049108</v>
      </c>
      <c r="I188" s="7">
        <f t="shared" si="197"/>
        <v>0.12676384931465767</v>
      </c>
      <c r="J188" s="7">
        <f t="shared" si="198"/>
        <v>0.11942165549049105</v>
      </c>
    </row>
    <row r="189" spans="1:16" x14ac:dyDescent="0.3">
      <c r="A189" s="3">
        <f t="shared" si="161"/>
        <v>2017</v>
      </c>
      <c r="B189" s="3">
        <f t="shared" si="162"/>
        <v>8</v>
      </c>
      <c r="C189" s="32">
        <v>1.3422217729257599</v>
      </c>
      <c r="D189" s="13">
        <f t="shared" si="147"/>
        <v>1.3163338691121087</v>
      </c>
      <c r="E189" s="15">
        <f t="shared" ref="E189:F189" si="205">($D189/$D188)*E188</f>
        <v>0.16686354823190769</v>
      </c>
      <c r="F189" s="15">
        <f t="shared" si="205"/>
        <v>0.15719876982757144</v>
      </c>
      <c r="G189" s="7">
        <f t="shared" si="136"/>
        <v>0.1267638493146577</v>
      </c>
      <c r="H189" s="7">
        <f t="shared" si="196"/>
        <v>0.11942165549049109</v>
      </c>
      <c r="I189" s="7">
        <f t="shared" si="197"/>
        <v>0.12676384931465767</v>
      </c>
      <c r="J189" s="7">
        <f t="shared" si="198"/>
        <v>0.11942165549049105</v>
      </c>
    </row>
    <row r="190" spans="1:16" x14ac:dyDescent="0.3">
      <c r="A190" s="3">
        <f t="shared" si="161"/>
        <v>2017</v>
      </c>
      <c r="B190" s="3">
        <f t="shared" si="162"/>
        <v>9</v>
      </c>
      <c r="C190" s="32">
        <v>1.34447383842795</v>
      </c>
      <c r="D190" s="13">
        <f t="shared" si="147"/>
        <v>1.3185424982342022</v>
      </c>
      <c r="E190" s="15">
        <f t="shared" ref="E190:F190" si="206">($D190/$D189)*E189</f>
        <v>0.16714352256113271</v>
      </c>
      <c r="F190" s="15">
        <f t="shared" si="206"/>
        <v>0.15746252797369636</v>
      </c>
      <c r="G190" s="7">
        <f t="shared" si="136"/>
        <v>0.1267638493146577</v>
      </c>
      <c r="H190" s="7">
        <f t="shared" si="196"/>
        <v>0.11942165549049109</v>
      </c>
      <c r="I190" s="7">
        <f t="shared" si="197"/>
        <v>0.12676384931465767</v>
      </c>
      <c r="J190" s="7">
        <f t="shared" si="198"/>
        <v>0.11942165549049107</v>
      </c>
    </row>
    <row r="191" spans="1:16" x14ac:dyDescent="0.3">
      <c r="A191" s="3">
        <f t="shared" si="161"/>
        <v>2017</v>
      </c>
      <c r="B191" s="3">
        <f t="shared" si="162"/>
        <v>10</v>
      </c>
      <c r="C191" s="32">
        <v>1.34672590393013</v>
      </c>
      <c r="D191" s="13">
        <f t="shared" si="147"/>
        <v>1.3207511273562857</v>
      </c>
      <c r="E191" s="15">
        <f t="shared" ref="E191:F191" si="207">($D191/$D190)*E190</f>
        <v>0.16742349689035649</v>
      </c>
      <c r="F191" s="15">
        <f t="shared" si="207"/>
        <v>0.15772628611982009</v>
      </c>
      <c r="G191" s="7">
        <f t="shared" si="136"/>
        <v>0.1267638493146577</v>
      </c>
      <c r="H191" s="7">
        <f t="shared" si="196"/>
        <v>0.11942165549049109</v>
      </c>
      <c r="I191" s="7">
        <f t="shared" si="197"/>
        <v>0.12676384931465767</v>
      </c>
      <c r="J191" s="7">
        <f t="shared" si="198"/>
        <v>0.11942165549049107</v>
      </c>
    </row>
    <row r="192" spans="1:16" x14ac:dyDescent="0.3">
      <c r="A192" s="3">
        <f t="shared" si="161"/>
        <v>2017</v>
      </c>
      <c r="B192" s="3">
        <f t="shared" si="162"/>
        <v>11</v>
      </c>
      <c r="C192" s="32">
        <v>1.3489779694323101</v>
      </c>
      <c r="D192" s="13">
        <f t="shared" si="147"/>
        <v>1.3229597564783695</v>
      </c>
      <c r="E192" s="15">
        <f t="shared" ref="E192:F194" si="208">($D192/$D191)*E191</f>
        <v>0.16770347121958026</v>
      </c>
      <c r="F192" s="15">
        <f t="shared" si="208"/>
        <v>0.15799004426594385</v>
      </c>
      <c r="G192" s="7">
        <f t="shared" si="136"/>
        <v>0.1267638493146577</v>
      </c>
      <c r="H192" s="7">
        <f t="shared" si="196"/>
        <v>0.11942165549049111</v>
      </c>
      <c r="I192" s="7">
        <f t="shared" si="197"/>
        <v>0.12676384931465767</v>
      </c>
      <c r="J192" s="7">
        <f t="shared" si="198"/>
        <v>0.11942165549049107</v>
      </c>
    </row>
    <row r="193" spans="1:10" x14ac:dyDescent="0.3">
      <c r="A193" s="3">
        <f t="shared" si="161"/>
        <v>2017</v>
      </c>
      <c r="B193" s="3">
        <f t="shared" si="162"/>
        <v>12</v>
      </c>
      <c r="C193" s="32">
        <v>1.3510989369397099</v>
      </c>
      <c r="D193" s="13">
        <f t="shared" ref="D193:D217" si="209">C193/C$14</f>
        <v>1.3250398161388464</v>
      </c>
      <c r="E193" s="15">
        <f t="shared" si="208"/>
        <v>0.16796714758894646</v>
      </c>
      <c r="F193" s="15">
        <f t="shared" si="208"/>
        <v>0.158238448434117</v>
      </c>
      <c r="G193" s="7">
        <f t="shared" ref="G193:G194" si="210">E193/$D193</f>
        <v>0.1267638493146577</v>
      </c>
      <c r="H193" s="7">
        <f t="shared" ref="H193:H194" si="211">F193/$D193</f>
        <v>0.11942165549049111</v>
      </c>
      <c r="I193" s="7">
        <f t="shared" ref="I193:I194" si="212">AVERAGE(G181:G192)</f>
        <v>0.12676384931465767</v>
      </c>
      <c r="J193" s="7">
        <f t="shared" ref="J193:J194" si="213">AVERAGE(H181:H192)</f>
        <v>0.11942165549049107</v>
      </c>
    </row>
    <row r="194" spans="1:10" x14ac:dyDescent="0.3">
      <c r="A194" s="3">
        <f t="shared" si="161"/>
        <v>2018</v>
      </c>
      <c r="B194" s="3">
        <f t="shared" si="162"/>
        <v>1</v>
      </c>
      <c r="C194" s="32">
        <v>1.3532199044471001</v>
      </c>
      <c r="D194" s="13">
        <f t="shared" si="209"/>
        <v>1.3271198757993139</v>
      </c>
      <c r="E194" s="15">
        <f t="shared" si="208"/>
        <v>0.16823082395831146</v>
      </c>
      <c r="F194" s="15">
        <f t="shared" si="208"/>
        <v>0.15848685260228901</v>
      </c>
      <c r="G194" s="7">
        <f t="shared" si="210"/>
        <v>0.1267638493146577</v>
      </c>
      <c r="H194" s="7">
        <f t="shared" si="211"/>
        <v>0.11942165549049111</v>
      </c>
      <c r="I194" s="7">
        <f t="shared" si="212"/>
        <v>0.12676384931465767</v>
      </c>
      <c r="J194" s="7">
        <f t="shared" si="213"/>
        <v>0.11942165549049111</v>
      </c>
    </row>
    <row r="195" spans="1:10" x14ac:dyDescent="0.3">
      <c r="A195" s="3">
        <f t="shared" si="161"/>
        <v>2018</v>
      </c>
      <c r="B195" s="3">
        <f t="shared" si="162"/>
        <v>2</v>
      </c>
      <c r="C195" s="32">
        <v>1.3553408719544899</v>
      </c>
      <c r="D195" s="13">
        <f t="shared" si="209"/>
        <v>1.329199935459781</v>
      </c>
      <c r="E195" s="15">
        <f t="shared" ref="E195:F195" si="214">($D195/$D194)*E194</f>
        <v>0.16849450032767641</v>
      </c>
      <c r="F195" s="15">
        <f t="shared" si="214"/>
        <v>0.15873525677046099</v>
      </c>
      <c r="G195" s="7">
        <f t="shared" ref="G195:G217" si="215">E195/$D195</f>
        <v>0.1267638493146577</v>
      </c>
      <c r="H195" s="7">
        <f t="shared" ref="H195:H217" si="216">F195/$D195</f>
        <v>0.11942165549049112</v>
      </c>
      <c r="I195" s="7">
        <f t="shared" ref="I195:I217" si="217">AVERAGE(G183:G194)</f>
        <v>0.12676384931465767</v>
      </c>
      <c r="J195" s="7">
        <f t="shared" ref="J195:J217" si="218">AVERAGE(H183:H194)</f>
        <v>0.11942165549049111</v>
      </c>
    </row>
    <row r="196" spans="1:10" x14ac:dyDescent="0.3">
      <c r="A196" s="3">
        <f t="shared" si="161"/>
        <v>2018</v>
      </c>
      <c r="B196" s="3">
        <f t="shared" si="162"/>
        <v>3</v>
      </c>
      <c r="C196" s="32">
        <v>1.3574718437094</v>
      </c>
      <c r="D196" s="13">
        <f t="shared" si="209"/>
        <v>1.3312898064123249</v>
      </c>
      <c r="E196" s="15">
        <f t="shared" ref="E196:F196" si="219">($D196/$D195)*E195</f>
        <v>0.16875942041419176</v>
      </c>
      <c r="F196" s="15">
        <f t="shared" si="219"/>
        <v>0.15898483261937527</v>
      </c>
      <c r="G196" s="7">
        <f t="shared" si="215"/>
        <v>0.1267638493146577</v>
      </c>
      <c r="H196" s="7">
        <f t="shared" si="216"/>
        <v>0.11942165549049111</v>
      </c>
      <c r="I196" s="7">
        <f t="shared" si="217"/>
        <v>0.12676384931465767</v>
      </c>
      <c r="J196" s="7">
        <f t="shared" si="218"/>
        <v>0.11942165549049115</v>
      </c>
    </row>
    <row r="197" spans="1:10" x14ac:dyDescent="0.3">
      <c r="A197" s="3">
        <f t="shared" si="161"/>
        <v>2018</v>
      </c>
      <c r="B197" s="3">
        <f t="shared" si="162"/>
        <v>4</v>
      </c>
      <c r="C197" s="32">
        <v>1.3596028154643101</v>
      </c>
      <c r="D197" s="13">
        <f t="shared" si="209"/>
        <v>1.3333796773648685</v>
      </c>
      <c r="E197" s="15">
        <f t="shared" ref="E197:F197" si="220">($D197/$D196)*E196</f>
        <v>0.16902434050070711</v>
      </c>
      <c r="F197" s="15">
        <f t="shared" si="220"/>
        <v>0.15923440846828954</v>
      </c>
      <c r="G197" s="7">
        <f t="shared" si="215"/>
        <v>0.1267638493146577</v>
      </c>
      <c r="H197" s="7">
        <f t="shared" si="216"/>
        <v>0.11942165549049114</v>
      </c>
      <c r="I197" s="7">
        <f t="shared" si="217"/>
        <v>0.12676384931465767</v>
      </c>
      <c r="J197" s="7">
        <f t="shared" si="218"/>
        <v>0.11942165549049111</v>
      </c>
    </row>
    <row r="198" spans="1:10" x14ac:dyDescent="0.3">
      <c r="A198" s="3">
        <f t="shared" si="161"/>
        <v>2018</v>
      </c>
      <c r="B198" s="3">
        <f t="shared" si="162"/>
        <v>5</v>
      </c>
      <c r="C198" s="32">
        <v>1.3617337872192199</v>
      </c>
      <c r="D198" s="13">
        <f t="shared" si="209"/>
        <v>1.3354695483174122</v>
      </c>
      <c r="E198" s="15">
        <f t="shared" ref="E198:F198" si="221">($D198/$D197)*E197</f>
        <v>0.16928926058722243</v>
      </c>
      <c r="F198" s="15">
        <f t="shared" si="221"/>
        <v>0.15948398431720381</v>
      </c>
      <c r="G198" s="7">
        <f t="shared" si="215"/>
        <v>0.1267638493146577</v>
      </c>
      <c r="H198" s="7">
        <f t="shared" si="216"/>
        <v>0.11942165549049115</v>
      </c>
      <c r="I198" s="7">
        <f t="shared" si="217"/>
        <v>0.12676384931465767</v>
      </c>
      <c r="J198" s="7">
        <f t="shared" si="218"/>
        <v>0.11942165549049111</v>
      </c>
    </row>
    <row r="199" spans="1:10" x14ac:dyDescent="0.3">
      <c r="A199" s="3">
        <f t="shared" si="161"/>
        <v>2018</v>
      </c>
      <c r="B199" s="3">
        <f t="shared" si="162"/>
        <v>6</v>
      </c>
      <c r="C199" s="32">
        <v>1.36387481041001</v>
      </c>
      <c r="D199" s="13">
        <f t="shared" si="209"/>
        <v>1.3375692768402541</v>
      </c>
      <c r="E199" s="15">
        <f t="shared" ref="E199:F199" si="222">($D199/$D198)*E198</f>
        <v>0.16955543025729367</v>
      </c>
      <c r="F199" s="15">
        <f t="shared" si="222"/>
        <v>0.15973473737348221</v>
      </c>
      <c r="G199" s="7">
        <f t="shared" si="215"/>
        <v>0.12676384931465773</v>
      </c>
      <c r="H199" s="7">
        <f t="shared" si="216"/>
        <v>0.11942165549049115</v>
      </c>
      <c r="I199" s="7">
        <f t="shared" si="217"/>
        <v>0.12676384931465767</v>
      </c>
      <c r="J199" s="7">
        <f t="shared" si="218"/>
        <v>0.11942165549049111</v>
      </c>
    </row>
    <row r="200" spans="1:10" x14ac:dyDescent="0.3">
      <c r="A200" s="3">
        <f t="shared" si="161"/>
        <v>2018</v>
      </c>
      <c r="B200" s="3">
        <f t="shared" si="162"/>
        <v>7</v>
      </c>
      <c r="C200" s="32">
        <v>1.3660158336007899</v>
      </c>
      <c r="D200" s="13">
        <f t="shared" si="209"/>
        <v>1.3396690053630858</v>
      </c>
      <c r="E200" s="15">
        <f t="shared" ref="E200:F200" si="223">($D200/$D199)*E199</f>
        <v>0.16982159992736359</v>
      </c>
      <c r="F200" s="15">
        <f t="shared" si="223"/>
        <v>0.15998549042975937</v>
      </c>
      <c r="G200" s="7">
        <f t="shared" si="215"/>
        <v>0.12676384931465773</v>
      </c>
      <c r="H200" s="7">
        <f t="shared" si="216"/>
        <v>0.11942165549049115</v>
      </c>
      <c r="I200" s="7">
        <f t="shared" si="217"/>
        <v>0.12676384931465767</v>
      </c>
      <c r="J200" s="7">
        <f t="shared" si="218"/>
        <v>0.11942165549049112</v>
      </c>
    </row>
    <row r="201" spans="1:10" x14ac:dyDescent="0.3">
      <c r="A201" s="3">
        <f t="shared" si="161"/>
        <v>2018</v>
      </c>
      <c r="B201" s="3">
        <f t="shared" si="162"/>
        <v>8</v>
      </c>
      <c r="C201" s="32">
        <v>1.3681568567915801</v>
      </c>
      <c r="D201" s="13">
        <f t="shared" si="209"/>
        <v>1.3417687338859277</v>
      </c>
      <c r="E201" s="15">
        <f t="shared" ref="E201:F201" si="224">($D201/$D200)*E200</f>
        <v>0.1700877695974348</v>
      </c>
      <c r="F201" s="15">
        <f t="shared" si="224"/>
        <v>0.16023624348603774</v>
      </c>
      <c r="G201" s="7">
        <f t="shared" si="215"/>
        <v>0.1267638493146577</v>
      </c>
      <c r="H201" s="7">
        <f t="shared" si="216"/>
        <v>0.11942165549049114</v>
      </c>
      <c r="I201" s="7">
        <f t="shared" si="217"/>
        <v>0.1267638493146577</v>
      </c>
      <c r="J201" s="7">
        <f t="shared" si="218"/>
        <v>0.11942165549049112</v>
      </c>
    </row>
    <row r="202" spans="1:10" x14ac:dyDescent="0.3">
      <c r="A202" s="3">
        <f t="shared" si="161"/>
        <v>2018</v>
      </c>
      <c r="B202" s="3">
        <f t="shared" si="162"/>
        <v>9</v>
      </c>
      <c r="C202" s="32">
        <v>1.3703079788291701</v>
      </c>
      <c r="D202" s="13">
        <f t="shared" si="209"/>
        <v>1.343878366475556</v>
      </c>
      <c r="E202" s="15">
        <f t="shared" ref="E202:F202" si="225">($D202/$D201)*E201</f>
        <v>0.17035519474513572</v>
      </c>
      <c r="F202" s="15">
        <f t="shared" si="225"/>
        <v>0.16048817930236783</v>
      </c>
      <c r="G202" s="7">
        <f t="shared" si="215"/>
        <v>0.1267638493146577</v>
      </c>
      <c r="H202" s="7">
        <f t="shared" si="216"/>
        <v>0.11942165549049112</v>
      </c>
      <c r="I202" s="7">
        <f t="shared" si="217"/>
        <v>0.1267638493146577</v>
      </c>
      <c r="J202" s="7">
        <f t="shared" si="218"/>
        <v>0.11942165549049115</v>
      </c>
    </row>
    <row r="203" spans="1:10" x14ac:dyDescent="0.3">
      <c r="A203" s="3">
        <f t="shared" si="161"/>
        <v>2018</v>
      </c>
      <c r="B203" s="3">
        <f t="shared" si="162"/>
        <v>10</v>
      </c>
      <c r="C203" s="32">
        <v>1.3724591008667599</v>
      </c>
      <c r="D203" s="13">
        <f t="shared" si="209"/>
        <v>1.3459879990651844</v>
      </c>
      <c r="E203" s="15">
        <f t="shared" ref="E203:F203" si="226">($D203/$D202)*E202</f>
        <v>0.17062261989283667</v>
      </c>
      <c r="F203" s="15">
        <f t="shared" si="226"/>
        <v>0.16074011511869796</v>
      </c>
      <c r="G203" s="7">
        <f t="shared" si="215"/>
        <v>0.1267638493146577</v>
      </c>
      <c r="H203" s="7">
        <f t="shared" si="216"/>
        <v>0.11942165549049114</v>
      </c>
      <c r="I203" s="7">
        <f t="shared" si="217"/>
        <v>0.1267638493146577</v>
      </c>
      <c r="J203" s="7">
        <f t="shared" si="218"/>
        <v>0.11942165549049115</v>
      </c>
    </row>
    <row r="204" spans="1:10" x14ac:dyDescent="0.3">
      <c r="A204" s="3">
        <f t="shared" si="161"/>
        <v>2018</v>
      </c>
      <c r="B204" s="3">
        <f t="shared" si="162"/>
        <v>11</v>
      </c>
      <c r="C204" s="32">
        <v>1.37461022290436</v>
      </c>
      <c r="D204" s="13">
        <f t="shared" si="209"/>
        <v>1.3480976316548228</v>
      </c>
      <c r="E204" s="15">
        <f t="shared" ref="E204:F204" si="227">($D204/$D203)*E203</f>
        <v>0.17089004504053887</v>
      </c>
      <c r="F204" s="15">
        <f t="shared" si="227"/>
        <v>0.16099205093502925</v>
      </c>
      <c r="G204" s="7">
        <f t="shared" si="215"/>
        <v>0.1267638493146577</v>
      </c>
      <c r="H204" s="7">
        <f t="shared" si="216"/>
        <v>0.11942165549049112</v>
      </c>
      <c r="I204" s="7">
        <f t="shared" si="217"/>
        <v>0.1267638493146577</v>
      </c>
      <c r="J204" s="7">
        <f t="shared" si="218"/>
        <v>0.11942165549049115</v>
      </c>
    </row>
    <row r="205" spans="1:10" x14ac:dyDescent="0.3">
      <c r="A205" s="3">
        <f t="shared" si="161"/>
        <v>2018</v>
      </c>
      <c r="B205" s="3">
        <f t="shared" si="162"/>
        <v>12</v>
      </c>
      <c r="C205" s="32">
        <v>1.37677149142332</v>
      </c>
      <c r="D205" s="13">
        <f t="shared" si="209"/>
        <v>1.3502172150270635</v>
      </c>
      <c r="E205" s="15">
        <f t="shared" ref="E205:F205" si="228">($D205/$D204)*E204</f>
        <v>0.17115873158774744</v>
      </c>
      <c r="F205" s="15">
        <f t="shared" si="228"/>
        <v>0.16124517509029235</v>
      </c>
      <c r="G205" s="7">
        <f t="shared" si="215"/>
        <v>0.1267638493146577</v>
      </c>
      <c r="H205" s="7">
        <f t="shared" si="216"/>
        <v>0.11942165549049112</v>
      </c>
      <c r="I205" s="7">
        <f t="shared" si="217"/>
        <v>0.1267638493146577</v>
      </c>
      <c r="J205" s="7">
        <f t="shared" si="218"/>
        <v>0.11942165549049115</v>
      </c>
    </row>
    <row r="206" spans="1:10" x14ac:dyDescent="0.3">
      <c r="A206" s="3">
        <f t="shared" si="161"/>
        <v>2019</v>
      </c>
      <c r="B206" s="3">
        <f t="shared" si="162"/>
        <v>1</v>
      </c>
      <c r="C206" s="32">
        <v>1.37893275994229</v>
      </c>
      <c r="D206" s="13">
        <f t="shared" si="209"/>
        <v>1.352336798399314</v>
      </c>
      <c r="E206" s="15">
        <f t="shared" ref="E206:F206" si="229">($D206/$D205)*E205</f>
        <v>0.17142741813495724</v>
      </c>
      <c r="F206" s="15">
        <f t="shared" si="229"/>
        <v>0.16149829924555661</v>
      </c>
      <c r="G206" s="7">
        <f t="shared" si="215"/>
        <v>0.12676384931465767</v>
      </c>
      <c r="H206" s="7">
        <f t="shared" si="216"/>
        <v>0.11942165549049112</v>
      </c>
      <c r="I206" s="7">
        <f t="shared" si="217"/>
        <v>0.1267638493146577</v>
      </c>
      <c r="J206" s="7">
        <f t="shared" si="218"/>
        <v>0.11942165549049115</v>
      </c>
    </row>
    <row r="207" spans="1:10" x14ac:dyDescent="0.3">
      <c r="A207" s="3">
        <f t="shared" si="161"/>
        <v>2019</v>
      </c>
      <c r="B207" s="3">
        <f t="shared" si="162"/>
        <v>2</v>
      </c>
      <c r="C207" s="32">
        <v>1.3810940284612601</v>
      </c>
      <c r="D207" s="13">
        <f t="shared" si="209"/>
        <v>1.3544563817715645</v>
      </c>
      <c r="E207" s="15">
        <f t="shared" ref="E207:F207" si="230">($D207/$D206)*E206</f>
        <v>0.17169610468216703</v>
      </c>
      <c r="F207" s="15">
        <f t="shared" si="230"/>
        <v>0.16175142340082088</v>
      </c>
      <c r="G207" s="7">
        <f t="shared" si="215"/>
        <v>0.12676384931465767</v>
      </c>
      <c r="H207" s="7">
        <f t="shared" si="216"/>
        <v>0.11942165549049112</v>
      </c>
      <c r="I207" s="7">
        <f t="shared" si="217"/>
        <v>0.1267638493146577</v>
      </c>
      <c r="J207" s="7">
        <f t="shared" si="218"/>
        <v>0.11942165549049115</v>
      </c>
    </row>
    <row r="208" spans="1:10" x14ac:dyDescent="0.3">
      <c r="A208" s="3">
        <f t="shared" si="161"/>
        <v>2019</v>
      </c>
      <c r="B208" s="3">
        <f t="shared" si="162"/>
        <v>3</v>
      </c>
      <c r="C208" s="32">
        <v>1.38326549132084</v>
      </c>
      <c r="D208" s="13">
        <f t="shared" si="209"/>
        <v>1.3565859628625891</v>
      </c>
      <c r="E208" s="15">
        <f t="shared" ref="E208:F208" si="231">($D208/$D207)*E207</f>
        <v>0.17196605857869304</v>
      </c>
      <c r="F208" s="15">
        <f t="shared" si="231"/>
        <v>0.1620057415002123</v>
      </c>
      <c r="G208" s="7">
        <f t="shared" si="215"/>
        <v>0.12676384931465767</v>
      </c>
      <c r="H208" s="7">
        <f t="shared" si="216"/>
        <v>0.11942165549049112</v>
      </c>
      <c r="I208" s="7">
        <f t="shared" si="217"/>
        <v>0.1267638493146577</v>
      </c>
      <c r="J208" s="7">
        <f t="shared" si="218"/>
        <v>0.11942165549049115</v>
      </c>
    </row>
    <row r="209" spans="1:10" x14ac:dyDescent="0.3">
      <c r="A209" s="3">
        <f t="shared" si="161"/>
        <v>2019</v>
      </c>
      <c r="B209" s="3">
        <f t="shared" si="162"/>
        <v>4</v>
      </c>
      <c r="C209" s="32">
        <v>1.3854369541804299</v>
      </c>
      <c r="D209" s="13">
        <f t="shared" si="209"/>
        <v>1.3587155439536234</v>
      </c>
      <c r="E209" s="15">
        <f t="shared" ref="E209:F209" si="232">($D209/$D208)*E208</f>
        <v>0.17223601247522025</v>
      </c>
      <c r="F209" s="15">
        <f t="shared" si="232"/>
        <v>0.16226005959960485</v>
      </c>
      <c r="G209" s="7">
        <f t="shared" si="215"/>
        <v>0.12676384931465767</v>
      </c>
      <c r="H209" s="7">
        <f t="shared" si="216"/>
        <v>0.11942165549049112</v>
      </c>
      <c r="I209" s="7">
        <f t="shared" si="217"/>
        <v>0.1267638493146577</v>
      </c>
      <c r="J209" s="7">
        <f t="shared" si="218"/>
        <v>0.11942165549049116</v>
      </c>
    </row>
    <row r="210" spans="1:10" x14ac:dyDescent="0.3">
      <c r="A210" s="3">
        <f t="shared" si="161"/>
        <v>2019</v>
      </c>
      <c r="B210" s="3">
        <f t="shared" si="162"/>
        <v>5</v>
      </c>
      <c r="C210" s="32">
        <v>1.38760841704002</v>
      </c>
      <c r="D210" s="13">
        <f t="shared" si="209"/>
        <v>1.3608451250446578</v>
      </c>
      <c r="E210" s="15">
        <f t="shared" ref="E210:F210" si="233">($D210/$D209)*E209</f>
        <v>0.1725059663717475</v>
      </c>
      <c r="F210" s="15">
        <f t="shared" si="233"/>
        <v>0.16251437769899743</v>
      </c>
      <c r="G210" s="7">
        <f t="shared" si="215"/>
        <v>0.1267638493146577</v>
      </c>
      <c r="H210" s="7">
        <f t="shared" si="216"/>
        <v>0.11942165549049112</v>
      </c>
      <c r="I210" s="7">
        <f t="shared" si="217"/>
        <v>0.1267638493146577</v>
      </c>
      <c r="J210" s="7">
        <f t="shared" si="218"/>
        <v>0.11942165549049115</v>
      </c>
    </row>
    <row r="211" spans="1:10" x14ac:dyDescent="0.3">
      <c r="A211" s="3">
        <f t="shared" si="161"/>
        <v>2019</v>
      </c>
      <c r="B211" s="3">
        <f t="shared" si="162"/>
        <v>6</v>
      </c>
      <c r="C211" s="32">
        <v>1.38979012232522</v>
      </c>
      <c r="D211" s="13">
        <f t="shared" si="209"/>
        <v>1.3629847510120341</v>
      </c>
      <c r="E211" s="15">
        <f t="shared" ref="E211:F211" si="234">($D211/$D210)*E210</f>
        <v>0.17277719359546573</v>
      </c>
      <c r="F211" s="15">
        <f t="shared" si="234"/>
        <v>0.16276989537415196</v>
      </c>
      <c r="G211" s="7">
        <f t="shared" si="215"/>
        <v>0.1267638493146577</v>
      </c>
      <c r="H211" s="7">
        <f t="shared" si="216"/>
        <v>0.11942165549049112</v>
      </c>
      <c r="I211" s="7">
        <f t="shared" si="217"/>
        <v>0.12676384931465767</v>
      </c>
      <c r="J211" s="7">
        <f t="shared" si="218"/>
        <v>0.11942165549049115</v>
      </c>
    </row>
    <row r="212" spans="1:10" x14ac:dyDescent="0.3">
      <c r="A212" s="3">
        <f t="shared" si="161"/>
        <v>2019</v>
      </c>
      <c r="B212" s="3">
        <f t="shared" si="162"/>
        <v>7</v>
      </c>
      <c r="C212" s="32">
        <v>1.39197182761042</v>
      </c>
      <c r="D212" s="13">
        <f t="shared" si="209"/>
        <v>1.3651243769794101</v>
      </c>
      <c r="E212" s="15">
        <f t="shared" ref="E212:F212" si="235">($D212/$D211)*E211</f>
        <v>0.17304842081918392</v>
      </c>
      <c r="F212" s="15">
        <f t="shared" si="235"/>
        <v>0.16302541304930646</v>
      </c>
      <c r="G212" s="7">
        <f t="shared" si="215"/>
        <v>0.1267638493146577</v>
      </c>
      <c r="H212" s="7">
        <f t="shared" si="216"/>
        <v>0.11942165549049114</v>
      </c>
      <c r="I212" s="7">
        <f t="shared" si="217"/>
        <v>0.12676384931465767</v>
      </c>
      <c r="J212" s="7">
        <f t="shared" si="218"/>
        <v>0.11942165549049115</v>
      </c>
    </row>
    <row r="213" spans="1:10" x14ac:dyDescent="0.3">
      <c r="A213" s="3">
        <f t="shared" si="161"/>
        <v>2019</v>
      </c>
      <c r="B213" s="3">
        <f t="shared" si="162"/>
        <v>8</v>
      </c>
      <c r="C213" s="32">
        <v>1.39415353289563</v>
      </c>
      <c r="D213" s="13">
        <f t="shared" si="209"/>
        <v>1.3672640029467962</v>
      </c>
      <c r="E213" s="15">
        <f t="shared" ref="E213:F213" si="236">($D213/$D212)*E212</f>
        <v>0.1733196480429034</v>
      </c>
      <c r="F213" s="15">
        <f t="shared" si="236"/>
        <v>0.16328093072446215</v>
      </c>
      <c r="G213" s="7">
        <f t="shared" si="215"/>
        <v>0.12676384931465773</v>
      </c>
      <c r="H213" s="7">
        <f t="shared" si="216"/>
        <v>0.11942165549049114</v>
      </c>
      <c r="I213" s="7">
        <f t="shared" si="217"/>
        <v>0.12676384931465767</v>
      </c>
      <c r="J213" s="7">
        <f t="shared" si="218"/>
        <v>0.11942165549049115</v>
      </c>
    </row>
    <row r="214" spans="1:10" x14ac:dyDescent="0.3">
      <c r="A214" s="3">
        <f t="shared" si="161"/>
        <v>2019</v>
      </c>
      <c r="B214" s="3">
        <f t="shared" si="162"/>
        <v>9</v>
      </c>
      <c r="C214" s="32">
        <v>1.39634552891824</v>
      </c>
      <c r="D214" s="13">
        <f t="shared" si="209"/>
        <v>1.3694137211705075</v>
      </c>
      <c r="E214" s="15">
        <f t="shared" ref="E214:F214" si="237">($D214/$D213)*E213</f>
        <v>0.17359215459988292</v>
      </c>
      <c r="F214" s="15">
        <f t="shared" si="237"/>
        <v>0.16353765363357584</v>
      </c>
      <c r="G214" s="7">
        <f t="shared" si="215"/>
        <v>0.12676384931465773</v>
      </c>
      <c r="H214" s="7">
        <f t="shared" si="216"/>
        <v>0.11942165549049114</v>
      </c>
      <c r="I214" s="7">
        <f t="shared" si="217"/>
        <v>0.12676384931465767</v>
      </c>
      <c r="J214" s="7">
        <f t="shared" si="218"/>
        <v>0.11942165549049115</v>
      </c>
    </row>
    <row r="215" spans="1:10" x14ac:dyDescent="0.3">
      <c r="A215" s="3">
        <f t="shared" si="161"/>
        <v>2019</v>
      </c>
      <c r="B215" s="3">
        <f t="shared" si="162"/>
        <v>10</v>
      </c>
      <c r="C215" s="32">
        <v>1.39853752494086</v>
      </c>
      <c r="D215" s="13">
        <f t="shared" si="209"/>
        <v>1.3715634393942286</v>
      </c>
      <c r="E215" s="15">
        <f t="shared" ref="E215:F215" si="238">($D215/$D214)*E214</f>
        <v>0.17386466115686369</v>
      </c>
      <c r="F215" s="15">
        <f t="shared" si="238"/>
        <v>0.16379437654269069</v>
      </c>
      <c r="G215" s="7">
        <f t="shared" si="215"/>
        <v>0.12676384931465773</v>
      </c>
      <c r="H215" s="7">
        <f t="shared" si="216"/>
        <v>0.11942165549049114</v>
      </c>
      <c r="I215" s="7">
        <f t="shared" si="217"/>
        <v>0.1267638493146577</v>
      </c>
      <c r="J215" s="7">
        <f t="shared" si="218"/>
        <v>0.11942165549049115</v>
      </c>
    </row>
    <row r="216" spans="1:10" x14ac:dyDescent="0.3">
      <c r="A216" s="3">
        <f t="shared" si="161"/>
        <v>2019</v>
      </c>
      <c r="B216" s="3">
        <f t="shared" si="162"/>
        <v>11</v>
      </c>
      <c r="C216" s="32">
        <v>1.40072952096348</v>
      </c>
      <c r="D216" s="13">
        <f t="shared" si="209"/>
        <v>1.3737131576179498</v>
      </c>
      <c r="E216" s="15">
        <f t="shared" ref="E216:F216" si="239">($D216/$D215)*E215</f>
        <v>0.17413716771384447</v>
      </c>
      <c r="F216" s="15">
        <f t="shared" si="239"/>
        <v>0.16405109945180554</v>
      </c>
      <c r="G216" s="7">
        <f t="shared" si="215"/>
        <v>0.12676384931465776</v>
      </c>
      <c r="H216" s="7">
        <f t="shared" si="216"/>
        <v>0.11942165549049114</v>
      </c>
      <c r="I216" s="7">
        <f t="shared" si="217"/>
        <v>0.12676384931465767</v>
      </c>
      <c r="J216" s="7">
        <f t="shared" si="218"/>
        <v>0.11942165549049115</v>
      </c>
    </row>
    <row r="217" spans="1:10" x14ac:dyDescent="0.3">
      <c r="A217" s="3">
        <f t="shared" si="161"/>
        <v>2019</v>
      </c>
      <c r="B217" s="3">
        <f t="shared" si="162"/>
        <v>12</v>
      </c>
      <c r="C217" s="32">
        <v>1.4029318562631901</v>
      </c>
      <c r="D217" s="13">
        <f t="shared" si="209"/>
        <v>1.375873015701484</v>
      </c>
      <c r="E217" s="15">
        <f t="shared" ref="E217:F217" si="240">($D217/$D216)*E216</f>
        <v>0.17441095963848663</v>
      </c>
      <c r="F217" s="15">
        <f t="shared" si="240"/>
        <v>0.1643090332797657</v>
      </c>
      <c r="G217" s="7">
        <f t="shared" si="215"/>
        <v>0.12676384931465773</v>
      </c>
      <c r="H217" s="7">
        <f t="shared" si="216"/>
        <v>0.11942165549049112</v>
      </c>
      <c r="I217" s="7">
        <f t="shared" si="217"/>
        <v>0.12676384931465767</v>
      </c>
      <c r="J217" s="7">
        <f t="shared" si="218"/>
        <v>0.11942165549049115</v>
      </c>
    </row>
    <row r="218" spans="1:10" x14ac:dyDescent="0.3">
      <c r="C218" s="5"/>
      <c r="D218" s="13"/>
      <c r="E218" s="9"/>
      <c r="F218" s="9"/>
      <c r="G218" s="7"/>
      <c r="H218" s="7"/>
      <c r="I218" s="7"/>
      <c r="J218" s="7"/>
    </row>
    <row r="219" spans="1:10" x14ac:dyDescent="0.3">
      <c r="C219" s="5"/>
      <c r="D219" s="13"/>
      <c r="E219" s="9"/>
      <c r="F219" s="9"/>
      <c r="G219" s="7"/>
      <c r="H219" s="7"/>
      <c r="I219" s="7"/>
      <c r="J219" s="7"/>
    </row>
    <row r="220" spans="1:10" x14ac:dyDescent="0.3">
      <c r="C220" s="5"/>
      <c r="D220" s="13"/>
      <c r="E220" s="9"/>
      <c r="F220" s="9"/>
      <c r="G220" s="7"/>
      <c r="H220" s="7"/>
      <c r="I220" s="7"/>
      <c r="J220" s="7"/>
    </row>
    <row r="221" spans="1:10" x14ac:dyDescent="0.3">
      <c r="C221" s="5"/>
      <c r="D221" s="13"/>
      <c r="E221" s="9"/>
      <c r="F221" s="9"/>
      <c r="G221" s="7"/>
      <c r="H221" s="7"/>
      <c r="I221" s="7"/>
      <c r="J221" s="7"/>
    </row>
    <row r="222" spans="1:10" x14ac:dyDescent="0.3">
      <c r="C222" s="5"/>
      <c r="D222" s="13"/>
      <c r="E222" s="9"/>
      <c r="F222" s="9"/>
      <c r="G222" s="7"/>
      <c r="H222" s="7"/>
      <c r="I222" s="7"/>
      <c r="J222" s="7"/>
    </row>
    <row r="223" spans="1:10" x14ac:dyDescent="0.3">
      <c r="C223" s="5"/>
      <c r="D223" s="13"/>
      <c r="E223" s="9"/>
      <c r="F223" s="9"/>
      <c r="G223" s="7"/>
      <c r="H223" s="7"/>
      <c r="I223" s="7"/>
      <c r="J223" s="7"/>
    </row>
    <row r="224" spans="1:10" x14ac:dyDescent="0.3">
      <c r="C224" s="5"/>
      <c r="D224" s="13"/>
      <c r="E224" s="9"/>
      <c r="F224" s="9"/>
      <c r="G224" s="7"/>
      <c r="H224" s="7"/>
      <c r="I224" s="7"/>
      <c r="J224" s="7"/>
    </row>
    <row r="225" spans="3:10" x14ac:dyDescent="0.3">
      <c r="C225" s="5"/>
      <c r="D225" s="13"/>
      <c r="E225" s="9"/>
      <c r="F225" s="9"/>
      <c r="G225" s="7"/>
      <c r="H225" s="7"/>
      <c r="I225" s="7"/>
      <c r="J225" s="7"/>
    </row>
    <row r="226" spans="3:10" x14ac:dyDescent="0.3">
      <c r="C226" s="5"/>
      <c r="D226" s="13"/>
      <c r="E226" s="9"/>
      <c r="F226" s="9"/>
      <c r="G226" s="7"/>
      <c r="H226" s="7"/>
      <c r="I226" s="7"/>
      <c r="J226" s="7"/>
    </row>
    <row r="227" spans="3:10" x14ac:dyDescent="0.3">
      <c r="C227" s="5"/>
      <c r="D227" s="13"/>
      <c r="E227" s="9"/>
      <c r="F227" s="9"/>
      <c r="G227" s="7"/>
      <c r="H227" s="7"/>
      <c r="I227" s="7"/>
      <c r="J227" s="7"/>
    </row>
    <row r="228" spans="3:10" x14ac:dyDescent="0.3">
      <c r="C228" s="5"/>
      <c r="D228" s="13"/>
      <c r="E228" s="9"/>
      <c r="F228" s="9"/>
      <c r="G228" s="7"/>
      <c r="H228" s="7"/>
      <c r="I228" s="7"/>
      <c r="J228" s="7"/>
    </row>
    <row r="229" spans="3:10" x14ac:dyDescent="0.3">
      <c r="C229" s="5"/>
      <c r="D229" s="13"/>
      <c r="E229" s="9"/>
      <c r="F229" s="9"/>
      <c r="G229" s="7"/>
      <c r="H229" s="7"/>
      <c r="I229" s="7"/>
      <c r="J229" s="7"/>
    </row>
    <row r="230" spans="3:10" x14ac:dyDescent="0.3">
      <c r="C230" s="5"/>
    </row>
    <row r="231" spans="3:10" x14ac:dyDescent="0.3">
      <c r="C231" s="5"/>
    </row>
    <row r="232" spans="3:10" x14ac:dyDescent="0.3">
      <c r="C232" s="5"/>
    </row>
    <row r="233" spans="3:10" x14ac:dyDescent="0.3">
      <c r="C233" s="5"/>
    </row>
    <row r="234" spans="3:10" x14ac:dyDescent="0.3">
      <c r="C234" s="5"/>
    </row>
    <row r="235" spans="3:10" x14ac:dyDescent="0.3">
      <c r="C235" s="5"/>
    </row>
    <row r="236" spans="3:10" x14ac:dyDescent="0.3">
      <c r="C236" s="5"/>
    </row>
    <row r="237" spans="3:10" x14ac:dyDescent="0.3">
      <c r="C237" s="5"/>
    </row>
    <row r="238" spans="3:10" x14ac:dyDescent="0.3">
      <c r="C238" s="5"/>
    </row>
    <row r="239" spans="3:10" x14ac:dyDescent="0.3">
      <c r="C239" s="5"/>
    </row>
    <row r="240" spans="3:10" x14ac:dyDescent="0.3">
      <c r="C240" s="5"/>
    </row>
    <row r="241" spans="3:3" x14ac:dyDescent="0.3">
      <c r="C241" s="5"/>
    </row>
    <row r="242" spans="3:3" x14ac:dyDescent="0.3">
      <c r="C242" s="5"/>
    </row>
    <row r="243" spans="3:3" x14ac:dyDescent="0.3">
      <c r="C243" s="5"/>
    </row>
    <row r="244" spans="3:3" x14ac:dyDescent="0.3">
      <c r="C244" s="5"/>
    </row>
    <row r="245" spans="3:3" x14ac:dyDescent="0.3">
      <c r="C245" s="5"/>
    </row>
    <row r="246" spans="3:3" x14ac:dyDescent="0.3">
      <c r="C246" s="5"/>
    </row>
    <row r="247" spans="3:3" x14ac:dyDescent="0.3">
      <c r="C247" s="5"/>
    </row>
    <row r="248" spans="3:3" x14ac:dyDescent="0.3">
      <c r="C248" s="5"/>
    </row>
    <row r="249" spans="3:3" x14ac:dyDescent="0.3">
      <c r="C249" s="5"/>
    </row>
    <row r="250" spans="3:3" x14ac:dyDescent="0.3">
      <c r="C250" s="5"/>
    </row>
    <row r="251" spans="3:3" x14ac:dyDescent="0.3">
      <c r="C251" s="5"/>
    </row>
    <row r="252" spans="3:3" x14ac:dyDescent="0.3">
      <c r="C252" s="5"/>
    </row>
    <row r="253" spans="3:3" x14ac:dyDescent="0.3">
      <c r="C253" s="5"/>
    </row>
    <row r="254" spans="3:3" x14ac:dyDescent="0.3">
      <c r="C254" s="5"/>
    </row>
    <row r="255" spans="3:3" x14ac:dyDescent="0.3">
      <c r="C255" s="5"/>
    </row>
    <row r="256" spans="3:3" x14ac:dyDescent="0.3">
      <c r="C256" s="5"/>
    </row>
    <row r="257" spans="3:3" x14ac:dyDescent="0.3">
      <c r="C257" s="5"/>
    </row>
    <row r="258" spans="3:3" x14ac:dyDescent="0.3">
      <c r="C258" s="5"/>
    </row>
    <row r="259" spans="3:3" x14ac:dyDescent="0.3">
      <c r="C259" s="5"/>
    </row>
    <row r="260" spans="3:3" x14ac:dyDescent="0.3">
      <c r="C260" s="5"/>
    </row>
    <row r="261" spans="3:3" x14ac:dyDescent="0.3">
      <c r="C261" s="5"/>
    </row>
    <row r="262" spans="3:3" x14ac:dyDescent="0.3">
      <c r="C262" s="5"/>
    </row>
    <row r="263" spans="3:3" x14ac:dyDescent="0.3">
      <c r="C263" s="5"/>
    </row>
    <row r="264" spans="3:3" x14ac:dyDescent="0.3">
      <c r="C264" s="5"/>
    </row>
    <row r="265" spans="3:3" x14ac:dyDescent="0.3">
      <c r="C265" s="5"/>
    </row>
    <row r="266" spans="3:3" x14ac:dyDescent="0.3">
      <c r="C266" s="5"/>
    </row>
    <row r="267" spans="3:3" x14ac:dyDescent="0.3">
      <c r="C267" s="5"/>
    </row>
    <row r="268" spans="3:3" x14ac:dyDescent="0.3">
      <c r="C268" s="5"/>
    </row>
    <row r="269" spans="3:3" x14ac:dyDescent="0.3">
      <c r="C269" s="5"/>
    </row>
    <row r="270" spans="3:3" x14ac:dyDescent="0.3">
      <c r="C270" s="5"/>
    </row>
    <row r="271" spans="3:3" x14ac:dyDescent="0.3">
      <c r="C271" s="5"/>
    </row>
    <row r="272" spans="3:3" x14ac:dyDescent="0.3">
      <c r="C272" s="5"/>
    </row>
    <row r="273" spans="3:3" x14ac:dyDescent="0.3">
      <c r="C273" s="5"/>
    </row>
    <row r="274" spans="3:3" x14ac:dyDescent="0.3">
      <c r="C274" s="5"/>
    </row>
    <row r="275" spans="3:3" x14ac:dyDescent="0.3">
      <c r="C275" s="5"/>
    </row>
    <row r="276" spans="3:3" x14ac:dyDescent="0.3">
      <c r="C276" s="5"/>
    </row>
    <row r="277" spans="3:3" x14ac:dyDescent="0.3">
      <c r="C277" s="5"/>
    </row>
    <row r="278" spans="3:3" x14ac:dyDescent="0.3">
      <c r="C278" s="5"/>
    </row>
    <row r="279" spans="3:3" x14ac:dyDescent="0.3">
      <c r="C279" s="5"/>
    </row>
    <row r="280" spans="3:3" x14ac:dyDescent="0.3">
      <c r="C280" s="5"/>
    </row>
    <row r="281" spans="3:3" x14ac:dyDescent="0.3">
      <c r="C281" s="5"/>
    </row>
    <row r="282" spans="3:3" x14ac:dyDescent="0.3">
      <c r="C282" s="5"/>
    </row>
    <row r="283" spans="3:3" x14ac:dyDescent="0.3">
      <c r="C283" s="5"/>
    </row>
    <row r="284" spans="3:3" x14ac:dyDescent="0.3">
      <c r="C284" s="5"/>
    </row>
    <row r="285" spans="3:3" x14ac:dyDescent="0.3">
      <c r="C285" s="5"/>
    </row>
    <row r="286" spans="3:3" x14ac:dyDescent="0.3">
      <c r="C286" s="5"/>
    </row>
    <row r="287" spans="3:3" x14ac:dyDescent="0.3">
      <c r="C287" s="5"/>
    </row>
    <row r="288" spans="3:3" x14ac:dyDescent="0.3">
      <c r="C288" s="5"/>
    </row>
    <row r="289" spans="3:3" x14ac:dyDescent="0.3">
      <c r="C289" s="5"/>
    </row>
    <row r="290" spans="3:3" x14ac:dyDescent="0.3">
      <c r="C290" s="5"/>
    </row>
    <row r="291" spans="3:3" x14ac:dyDescent="0.3">
      <c r="C291" s="5"/>
    </row>
    <row r="292" spans="3:3" x14ac:dyDescent="0.3">
      <c r="C292" s="5"/>
    </row>
    <row r="293" spans="3:3" x14ac:dyDescent="0.3">
      <c r="C293" s="5"/>
    </row>
    <row r="294" spans="3:3" x14ac:dyDescent="0.3">
      <c r="C294" s="5"/>
    </row>
    <row r="295" spans="3:3" x14ac:dyDescent="0.3">
      <c r="C295" s="5"/>
    </row>
    <row r="296" spans="3:3" x14ac:dyDescent="0.3">
      <c r="C296" s="5"/>
    </row>
    <row r="297" spans="3:3" x14ac:dyDescent="0.3">
      <c r="C297" s="5"/>
    </row>
    <row r="298" spans="3:3" x14ac:dyDescent="0.3">
      <c r="C298" s="5"/>
    </row>
    <row r="299" spans="3:3" x14ac:dyDescent="0.3">
      <c r="C299" s="5"/>
    </row>
    <row r="300" spans="3:3" x14ac:dyDescent="0.3">
      <c r="C300" s="5"/>
    </row>
    <row r="301" spans="3:3" x14ac:dyDescent="0.3">
      <c r="C301" s="5"/>
    </row>
    <row r="302" spans="3:3" x14ac:dyDescent="0.3">
      <c r="C302" s="5"/>
    </row>
    <row r="303" spans="3:3" x14ac:dyDescent="0.3">
      <c r="C303" s="5"/>
    </row>
    <row r="304" spans="3:3" x14ac:dyDescent="0.3">
      <c r="C304" s="5"/>
    </row>
    <row r="305" spans="3:3" x14ac:dyDescent="0.3">
      <c r="C305" s="5"/>
    </row>
    <row r="306" spans="3:3" x14ac:dyDescent="0.3">
      <c r="C306" s="5"/>
    </row>
    <row r="307" spans="3:3" x14ac:dyDescent="0.3">
      <c r="C307" s="5"/>
    </row>
    <row r="308" spans="3:3" x14ac:dyDescent="0.3">
      <c r="C308" s="5"/>
    </row>
    <row r="309" spans="3:3" x14ac:dyDescent="0.3">
      <c r="C309" s="5"/>
    </row>
    <row r="310" spans="3:3" x14ac:dyDescent="0.3">
      <c r="C310" s="5"/>
    </row>
    <row r="311" spans="3:3" x14ac:dyDescent="0.3">
      <c r="C311" s="5"/>
    </row>
    <row r="312" spans="3:3" x14ac:dyDescent="0.3">
      <c r="C312" s="5"/>
    </row>
    <row r="313" spans="3:3" x14ac:dyDescent="0.3">
      <c r="C313" s="5"/>
    </row>
    <row r="314" spans="3:3" x14ac:dyDescent="0.3">
      <c r="C314" s="5"/>
    </row>
    <row r="315" spans="3:3" x14ac:dyDescent="0.3">
      <c r="C315" s="5"/>
    </row>
    <row r="316" spans="3:3" x14ac:dyDescent="0.3">
      <c r="C316" s="5"/>
    </row>
    <row r="317" spans="3:3" x14ac:dyDescent="0.3">
      <c r="C317" s="5"/>
    </row>
    <row r="318" spans="3:3" x14ac:dyDescent="0.3">
      <c r="C318" s="5"/>
    </row>
    <row r="319" spans="3:3" x14ac:dyDescent="0.3">
      <c r="C319" s="5"/>
    </row>
    <row r="320" spans="3:3" x14ac:dyDescent="0.3">
      <c r="C320" s="5"/>
    </row>
    <row r="321" spans="3:3" x14ac:dyDescent="0.3">
      <c r="C321" s="5"/>
    </row>
    <row r="322" spans="3:3" x14ac:dyDescent="0.3">
      <c r="C322" s="5"/>
    </row>
    <row r="323" spans="3:3" x14ac:dyDescent="0.3">
      <c r="C323" s="5"/>
    </row>
    <row r="324" spans="3:3" x14ac:dyDescent="0.3">
      <c r="C324" s="5"/>
    </row>
    <row r="325" spans="3:3" x14ac:dyDescent="0.3">
      <c r="C325" s="5"/>
    </row>
    <row r="326" spans="3:3" x14ac:dyDescent="0.3">
      <c r="C326" s="5"/>
    </row>
    <row r="327" spans="3:3" x14ac:dyDescent="0.3">
      <c r="C327" s="5"/>
    </row>
    <row r="328" spans="3:3" x14ac:dyDescent="0.3">
      <c r="C328" s="5"/>
    </row>
    <row r="329" spans="3:3" x14ac:dyDescent="0.3">
      <c r="C329" s="5"/>
    </row>
    <row r="330" spans="3:3" x14ac:dyDescent="0.3">
      <c r="C330" s="5"/>
    </row>
    <row r="331" spans="3:3" x14ac:dyDescent="0.3">
      <c r="C331" s="5"/>
    </row>
    <row r="332" spans="3:3" x14ac:dyDescent="0.3">
      <c r="C332" s="5"/>
    </row>
    <row r="333" spans="3:3" x14ac:dyDescent="0.3">
      <c r="C333" s="5"/>
    </row>
    <row r="334" spans="3:3" x14ac:dyDescent="0.3">
      <c r="C334" s="5"/>
    </row>
    <row r="335" spans="3:3" x14ac:dyDescent="0.3">
      <c r="C335" s="5"/>
    </row>
    <row r="336" spans="3:3" x14ac:dyDescent="0.3">
      <c r="C336" s="5"/>
    </row>
    <row r="337" spans="3:3" x14ac:dyDescent="0.3">
      <c r="C337" s="5"/>
    </row>
    <row r="338" spans="3:3" x14ac:dyDescent="0.3">
      <c r="C338" s="5"/>
    </row>
    <row r="339" spans="3:3" x14ac:dyDescent="0.3">
      <c r="C339" s="5"/>
    </row>
    <row r="340" spans="3:3" x14ac:dyDescent="0.3">
      <c r="C340" s="5"/>
    </row>
    <row r="341" spans="3:3" x14ac:dyDescent="0.3">
      <c r="C341" s="5"/>
    </row>
    <row r="342" spans="3:3" x14ac:dyDescent="0.3">
      <c r="C342" s="5"/>
    </row>
    <row r="343" spans="3:3" x14ac:dyDescent="0.3">
      <c r="C343" s="5"/>
    </row>
    <row r="344" spans="3:3" x14ac:dyDescent="0.3">
      <c r="C344" s="5"/>
    </row>
    <row r="345" spans="3:3" x14ac:dyDescent="0.3">
      <c r="C345" s="5"/>
    </row>
    <row r="346" spans="3:3" x14ac:dyDescent="0.3">
      <c r="C346" s="5"/>
    </row>
    <row r="347" spans="3:3" x14ac:dyDescent="0.3">
      <c r="C347" s="5"/>
    </row>
    <row r="348" spans="3:3" x14ac:dyDescent="0.3">
      <c r="C348" s="5"/>
    </row>
    <row r="349" spans="3:3" x14ac:dyDescent="0.3">
      <c r="C349" s="5"/>
    </row>
    <row r="350" spans="3:3" x14ac:dyDescent="0.3">
      <c r="C350" s="5"/>
    </row>
    <row r="351" spans="3:3" x14ac:dyDescent="0.3">
      <c r="C351" s="5"/>
    </row>
    <row r="352" spans="3:3" x14ac:dyDescent="0.3">
      <c r="C352" s="5"/>
    </row>
    <row r="353" spans="3:3" x14ac:dyDescent="0.3">
      <c r="C353" s="5"/>
    </row>
    <row r="354" spans="3:3" x14ac:dyDescent="0.3">
      <c r="C354" s="5"/>
    </row>
    <row r="355" spans="3:3" x14ac:dyDescent="0.3">
      <c r="C355" s="5"/>
    </row>
    <row r="356" spans="3:3" x14ac:dyDescent="0.3">
      <c r="C356" s="5"/>
    </row>
    <row r="357" spans="3:3" x14ac:dyDescent="0.3">
      <c r="C357" s="5"/>
    </row>
    <row r="358" spans="3:3" x14ac:dyDescent="0.3">
      <c r="C358" s="5"/>
    </row>
    <row r="359" spans="3:3" x14ac:dyDescent="0.3">
      <c r="C359" s="5"/>
    </row>
    <row r="360" spans="3:3" x14ac:dyDescent="0.3">
      <c r="C360" s="5"/>
    </row>
    <row r="361" spans="3:3" x14ac:dyDescent="0.3">
      <c r="C361" s="5"/>
    </row>
    <row r="362" spans="3:3" x14ac:dyDescent="0.3">
      <c r="C362" s="8"/>
    </row>
    <row r="363" spans="3:3" x14ac:dyDescent="0.3">
      <c r="C363" s="8"/>
    </row>
    <row r="364" spans="3:3" x14ac:dyDescent="0.3">
      <c r="C364" s="8"/>
    </row>
    <row r="365" spans="3:3" x14ac:dyDescent="0.3">
      <c r="C365" s="8"/>
    </row>
    <row r="366" spans="3:3" x14ac:dyDescent="0.3">
      <c r="C366" s="8"/>
    </row>
    <row r="367" spans="3:3" x14ac:dyDescent="0.3">
      <c r="C367" s="8"/>
    </row>
    <row r="368" spans="3:3" x14ac:dyDescent="0.3">
      <c r="C368" s="8"/>
    </row>
    <row r="369" spans="3:3" x14ac:dyDescent="0.3">
      <c r="C369" s="8"/>
    </row>
    <row r="370" spans="3:3" x14ac:dyDescent="0.3">
      <c r="C370" s="8"/>
    </row>
    <row r="371" spans="3:3" x14ac:dyDescent="0.3">
      <c r="C371" s="8"/>
    </row>
    <row r="372" spans="3:3" x14ac:dyDescent="0.3">
      <c r="C372" s="8"/>
    </row>
    <row r="373" spans="3:3" x14ac:dyDescent="0.3">
      <c r="C373" s="8"/>
    </row>
    <row r="374" spans="3:3" x14ac:dyDescent="0.3">
      <c r="C374" s="8"/>
    </row>
    <row r="375" spans="3:3" x14ac:dyDescent="0.3">
      <c r="C375" s="8"/>
    </row>
    <row r="376" spans="3:3" x14ac:dyDescent="0.3">
      <c r="C376" s="8"/>
    </row>
    <row r="377" spans="3:3" x14ac:dyDescent="0.3">
      <c r="C377" s="8"/>
    </row>
    <row r="378" spans="3:3" x14ac:dyDescent="0.3">
      <c r="C378" s="8"/>
    </row>
    <row r="379" spans="3:3" x14ac:dyDescent="0.3">
      <c r="C379" s="8"/>
    </row>
    <row r="380" spans="3:3" x14ac:dyDescent="0.3">
      <c r="C380" s="8"/>
    </row>
    <row r="381" spans="3:3" x14ac:dyDescent="0.3">
      <c r="C381" s="8"/>
    </row>
    <row r="382" spans="3:3" x14ac:dyDescent="0.3">
      <c r="C382" s="8"/>
    </row>
    <row r="383" spans="3:3" x14ac:dyDescent="0.3">
      <c r="C383" s="8"/>
    </row>
    <row r="384" spans="3:3" x14ac:dyDescent="0.3">
      <c r="C384" s="8"/>
    </row>
    <row r="385" spans="3:3" x14ac:dyDescent="0.3">
      <c r="C385" s="8"/>
    </row>
    <row r="386" spans="3:3" x14ac:dyDescent="0.3">
      <c r="C386" s="8"/>
    </row>
    <row r="387" spans="3:3" x14ac:dyDescent="0.3">
      <c r="C387" s="8"/>
    </row>
    <row r="388" spans="3:3" x14ac:dyDescent="0.3">
      <c r="C388" s="8"/>
    </row>
    <row r="389" spans="3:3" x14ac:dyDescent="0.3">
      <c r="C389" s="8"/>
    </row>
    <row r="390" spans="3:3" x14ac:dyDescent="0.3">
      <c r="C390" s="8"/>
    </row>
    <row r="391" spans="3:3" x14ac:dyDescent="0.3">
      <c r="C391" s="8"/>
    </row>
    <row r="392" spans="3:3" x14ac:dyDescent="0.3">
      <c r="C392" s="8"/>
    </row>
    <row r="393" spans="3:3" x14ac:dyDescent="0.3">
      <c r="C393" s="8"/>
    </row>
    <row r="394" spans="3:3" x14ac:dyDescent="0.3">
      <c r="C394" s="8"/>
    </row>
    <row r="395" spans="3:3" x14ac:dyDescent="0.3">
      <c r="C395" s="8"/>
    </row>
    <row r="396" spans="3:3" x14ac:dyDescent="0.3">
      <c r="C396" s="8"/>
    </row>
    <row r="397" spans="3:3" x14ac:dyDescent="0.3">
      <c r="C397" s="8"/>
    </row>
    <row r="398" spans="3:3" x14ac:dyDescent="0.3">
      <c r="C398" s="8"/>
    </row>
    <row r="399" spans="3:3" x14ac:dyDescent="0.3">
      <c r="C399" s="8"/>
    </row>
    <row r="400" spans="3:3" x14ac:dyDescent="0.3">
      <c r="C400" s="8"/>
    </row>
    <row r="401" spans="3:3" x14ac:dyDescent="0.3">
      <c r="C401" s="8"/>
    </row>
    <row r="402" spans="3:3" x14ac:dyDescent="0.3">
      <c r="C402" s="8"/>
    </row>
    <row r="403" spans="3:3" x14ac:dyDescent="0.3">
      <c r="C403" s="8"/>
    </row>
    <row r="404" spans="3:3" x14ac:dyDescent="0.3">
      <c r="C404" s="8"/>
    </row>
    <row r="405" spans="3:3" x14ac:dyDescent="0.3">
      <c r="C405" s="8"/>
    </row>
    <row r="406" spans="3:3" x14ac:dyDescent="0.3">
      <c r="C406" s="8"/>
    </row>
    <row r="407" spans="3:3" x14ac:dyDescent="0.3">
      <c r="C407" s="8"/>
    </row>
    <row r="408" spans="3:3" x14ac:dyDescent="0.3">
      <c r="C408" s="8"/>
    </row>
    <row r="409" spans="3:3" x14ac:dyDescent="0.3">
      <c r="C409" s="8"/>
    </row>
  </sheetData>
  <pageMargins left="0.7" right="0.7" top="0.75" bottom="0.75" header="0.3" footer="0.3"/>
  <pageSetup orientation="portrait" r:id="rId1"/>
  <headerFooter>
    <oddHeader>&amp;C&amp;"Arial,Bold"Appendix 3-4: Price Data</oddHeader>
    <oddFooter>&amp;CMarket Price Data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Prices</vt:lpstr>
      <vt:lpstr>Prices_Horizon</vt:lpstr>
      <vt:lpstr>Prices_Horizon!Print_Area</vt:lpstr>
      <vt:lpstr>Prices_Horizon!Print_Titles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Fox</dc:creator>
  <cp:lastModifiedBy>Arseneau, Lindsey</cp:lastModifiedBy>
  <cp:lastPrinted>2014-01-27T20:27:25Z</cp:lastPrinted>
  <dcterms:created xsi:type="dcterms:W3CDTF">2012-07-02T20:31:50Z</dcterms:created>
  <dcterms:modified xsi:type="dcterms:W3CDTF">2014-04-04T14:52:19Z</dcterms:modified>
</cp:coreProperties>
</file>