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2585"/>
  </bookViews>
  <sheets>
    <sheet name="2011" sheetId="1" r:id="rId1"/>
    <sheet name="2012" sheetId="4" r:id="rId2"/>
    <sheet name="2013" sheetId="5" r:id="rId3"/>
    <sheet name="2014" sheetId="6" r:id="rId4"/>
    <sheet name="2015" sheetId="7" r:id="rId5"/>
    <sheet name="Summary" sheetId="2" r:id="rId6"/>
  </sheets>
  <definedNames>
    <definedName name="Appendix">""""</definedName>
    <definedName name="AppNumber">"EB-2014-0113_x000D_"</definedName>
    <definedName name="Attachment">""""</definedName>
    <definedName name="Distributor">"St. Thomas Energy Inc._x000D_"</definedName>
    <definedName name="Exhibit">"Exhibit 0"</definedName>
    <definedName name="FileDate">"April,25,2014"</definedName>
    <definedName name="_xlnm.Print_Area" localSheetId="1">'2012'!$B$1:$H$62</definedName>
    <definedName name="_xlnm.Print_Area" localSheetId="2">'2013'!$C$1:$I$58</definedName>
    <definedName name="_xlnm.Print_Area" localSheetId="3">'2014'!$B$1:$H$56</definedName>
    <definedName name="Schedule">"Schedule 0"</definedName>
    <definedName name="Tab">"Tab 0"</definedName>
  </definedNames>
  <calcPr calcId="145621"/>
</workbook>
</file>

<file path=xl/calcChain.xml><?xml version="1.0" encoding="utf-8"?>
<calcChain xmlns="http://schemas.openxmlformats.org/spreadsheetml/2006/main">
  <c r="H39" i="5" l="1"/>
  <c r="G40" i="7" l="1"/>
  <c r="G39" i="7" s="1"/>
  <c r="G39" i="6"/>
  <c r="G40" i="6"/>
  <c r="H34" i="5" l="1"/>
  <c r="H35" i="5"/>
  <c r="I12" i="2" l="1"/>
  <c r="G33" i="6"/>
  <c r="I8" i="2"/>
  <c r="H8" i="2"/>
  <c r="G8" i="2"/>
  <c r="F8" i="2"/>
  <c r="I7" i="2"/>
  <c r="I11" i="2" s="1"/>
  <c r="H7" i="2"/>
  <c r="F7" i="2"/>
  <c r="E7" i="2"/>
  <c r="H41" i="5" l="1"/>
  <c r="G7" i="2" s="1"/>
  <c r="G45" i="4" l="1"/>
  <c r="G40" i="1" l="1"/>
</calcChain>
</file>

<file path=xl/sharedStrings.xml><?xml version="1.0" encoding="utf-8"?>
<sst xmlns="http://schemas.openxmlformats.org/spreadsheetml/2006/main" count="321" uniqueCount="72">
  <si>
    <t>File Number:</t>
  </si>
  <si>
    <t>EB-2014-0113</t>
  </si>
  <si>
    <t>Exhibit:</t>
  </si>
  <si>
    <t>Tab:</t>
  </si>
  <si>
    <t>Schedule:</t>
  </si>
  <si>
    <t>Page:</t>
  </si>
  <si>
    <t>Date:</t>
  </si>
  <si>
    <t>Appendix 2-N</t>
  </si>
  <si>
    <t>Shared Services and Corporate Cost Allocation</t>
  </si>
  <si>
    <t>Year:</t>
  </si>
  <si>
    <t>Shared Services</t>
  </si>
  <si>
    <t>Name of Company</t>
  </si>
  <si>
    <t>Service Offered</t>
  </si>
  <si>
    <t>Pricing Methodology</t>
  </si>
  <si>
    <t>Price for the Service</t>
  </si>
  <si>
    <t>Cost for the Service</t>
  </si>
  <si>
    <t>From</t>
  </si>
  <si>
    <t>To</t>
  </si>
  <si>
    <t>$</t>
  </si>
  <si>
    <t>STESI</t>
  </si>
  <si>
    <t>STEI</t>
  </si>
  <si>
    <t>% of Corporate Costs Allocated</t>
  </si>
  <si>
    <t>Amount Allocated</t>
  </si>
  <si>
    <t>%</t>
  </si>
  <si>
    <t xml:space="preserve">Note: </t>
  </si>
  <si>
    <t>This appendix must be completed in relation to each service provided or received for the Historical (actuals), Bridge and Test years. The required information includes:</t>
  </si>
  <si>
    <t>·         Type of Service:</t>
  </si>
  <si>
    <t>Services such as billing, accounting, payroll, etc.  The applicant must identify any costs related to the Board of Directors of the parent company that are allocated to the applicant.</t>
  </si>
  <si>
    <t>·         Pricing Methodology:</t>
  </si>
  <si>
    <t>Pricing Methodology includes approaches such as cost-base, market-base, tendering, etc.  The applicant must provide evidence demonstrating the pricing methodology used.  The applicant must also provide a description of why that pricing methodology was chosen, whether or not it is in conformity with ARC, and why it is appropriate.</t>
  </si>
  <si>
    <t>·         % Allocation:</t>
  </si>
  <si>
    <t>The applicant must provide the percentage of the costs allocated to the entity for the service being offered.  The Applicant must also provide a description of the allocator and why it is an appropriate allocator.</t>
  </si>
  <si>
    <t xml:space="preserve">All services to </t>
  </si>
  <si>
    <t>build, maintain</t>
  </si>
  <si>
    <t>its capital infrastructure</t>
  </si>
  <si>
    <t>Billing, collecting, financial</t>
  </si>
  <si>
    <t>Master service Agreement</t>
  </si>
  <si>
    <t>Capital</t>
  </si>
  <si>
    <t>City of St Thomas</t>
  </si>
  <si>
    <t>water &amp; sewering billing</t>
  </si>
  <si>
    <t>Glen?</t>
  </si>
  <si>
    <t>AESI</t>
  </si>
  <si>
    <t>labour and equipment support</t>
  </si>
  <si>
    <t>Fixed Price</t>
  </si>
  <si>
    <t>AGI</t>
  </si>
  <si>
    <t>Corporate Governance and oversight</t>
  </si>
  <si>
    <t>identify Board Costs</t>
  </si>
  <si>
    <t>Board of Directors</t>
  </si>
  <si>
    <t>Internal Allocation</t>
  </si>
  <si>
    <t>PwC Study</t>
  </si>
  <si>
    <t>PwC study &amp; SLA</t>
  </si>
  <si>
    <t>Actual</t>
  </si>
  <si>
    <t>Corporate Allocations - OM&amp;A</t>
  </si>
  <si>
    <t>Item</t>
  </si>
  <si>
    <t>Services Provided To STEI</t>
  </si>
  <si>
    <t>Services Provided By STEI</t>
  </si>
  <si>
    <t>2014 W&amp;S 315,000 less interest 43,000</t>
  </si>
  <si>
    <t>2015TY vs 2011 Actual</t>
  </si>
  <si>
    <t>Engineering Support</t>
  </si>
  <si>
    <t>Fixed Price $100/hr</t>
  </si>
  <si>
    <t>Locates</t>
  </si>
  <si>
    <t>Meter Work</t>
  </si>
  <si>
    <t>Layouts</t>
  </si>
  <si>
    <t xml:space="preserve">Building and Maintenance support </t>
  </si>
  <si>
    <t>labour $65/hr vehicle $10 or $45/ hr</t>
  </si>
  <si>
    <t>Audit Committee</t>
  </si>
  <si>
    <t>Corporate Cost Allocation - 2013</t>
  </si>
  <si>
    <t>Corporate Cost Allocation - 2011</t>
  </si>
  <si>
    <t>Corporate Cost Allocation - 2012</t>
  </si>
  <si>
    <t xml:space="preserve">Historical </t>
  </si>
  <si>
    <t>Corporate Cost Allocation 2014</t>
  </si>
  <si>
    <t>Corporate Cost Allocation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</si>
</sst>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14" fontId="4" fillId="2" borderId="0" xfId="0" applyNumberFormat="1" applyFont="1" applyFill="1" applyAlignment="1">
      <alignment horizontal="right" vertical="top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6" fillId="2" borderId="0" xfId="0" applyFont="1" applyFill="1"/>
    <xf numFmtId="0" fontId="6" fillId="3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8" xfId="0" applyFont="1" applyFill="1" applyBorder="1"/>
    <xf numFmtId="0" fontId="0" fillId="2" borderId="8" xfId="0" applyFill="1" applyBorder="1"/>
    <xf numFmtId="0" fontId="0" fillId="3" borderId="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3" fillId="3" borderId="15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8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2"/>
    </xf>
    <xf numFmtId="165" fontId="0" fillId="2" borderId="8" xfId="1" applyNumberFormat="1" applyFont="1" applyFill="1" applyBorder="1"/>
    <xf numFmtId="165" fontId="0" fillId="2" borderId="13" xfId="1" applyNumberFormat="1" applyFont="1" applyFill="1" applyBorder="1"/>
    <xf numFmtId="165" fontId="0" fillId="2" borderId="15" xfId="1" applyNumberFormat="1" applyFont="1" applyFill="1" applyBorder="1"/>
    <xf numFmtId="9" fontId="0" fillId="2" borderId="8" xfId="2" applyFont="1" applyFill="1" applyBorder="1"/>
    <xf numFmtId="10" fontId="0" fillId="2" borderId="8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65" fontId="0" fillId="0" borderId="0" xfId="1" applyNumberFormat="1" applyFont="1"/>
    <xf numFmtId="0" fontId="0" fillId="0" borderId="17" xfId="0" applyBorder="1"/>
    <xf numFmtId="165" fontId="0" fillId="0" borderId="17" xfId="1" applyNumberFormat="1" applyFont="1" applyBorder="1"/>
    <xf numFmtId="16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 indent="4"/>
    </xf>
    <xf numFmtId="0" fontId="0" fillId="0" borderId="0" xfId="0" applyAlignment="1">
      <alignment horizontal="left" wrapText="1" indent="4"/>
    </xf>
    <xf numFmtId="0" fontId="3" fillId="3" borderId="0" xfId="0" applyFont="1" applyFill="1" applyBorder="1" applyAlignment="1">
      <alignment horizontal="center" wrapText="1"/>
    </xf>
    <xf numFmtId="0" fontId="3" fillId="3" borderId="5" xfId="0" applyFont="1" applyFill="1" applyBorder="1" applyAlignment="1"/>
    <xf numFmtId="0" fontId="0" fillId="3" borderId="9" xfId="0" applyFill="1" applyBorder="1" applyAlignment="1"/>
    <xf numFmtId="0" fontId="3" fillId="3" borderId="6" xfId="0" applyFont="1" applyFill="1" applyBorder="1" applyAlignment="1"/>
    <xf numFmtId="0" fontId="0" fillId="3" borderId="10" xfId="0" applyFill="1" applyBorder="1" applyAlignment="1"/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1" xfId="0" applyFont="1" applyFill="1" applyBorder="1" applyAlignment="1"/>
    <xf numFmtId="0" fontId="0" fillId="3" borderId="11" xfId="0" applyFill="1" applyBorder="1" applyAlignment="1"/>
    <xf numFmtId="0" fontId="3" fillId="3" borderId="8" xfId="0" applyFont="1" applyFill="1" applyBorder="1" applyAlignment="1"/>
    <xf numFmtId="0" fontId="0" fillId="3" borderId="8" xfId="0" applyFill="1" applyBorder="1" applyAlignment="1"/>
    <xf numFmtId="0" fontId="5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H53"/>
  <sheetViews>
    <sheetView showGridLines="0" tabSelected="1" topLeftCell="A6" zoomScaleNormal="100" workbookViewId="0">
      <selection activeCell="A28" sqref="A28:G41"/>
    </sheetView>
  </sheetViews>
  <sheetFormatPr defaultRowHeight="15" x14ac:dyDescent="0.25"/>
  <cols>
    <col min="1" max="1" width="2.85546875" customWidth="1"/>
    <col min="2" max="3" width="20.7109375" customWidth="1"/>
    <col min="4" max="4" width="24.5703125" customWidth="1"/>
    <col min="5" max="5" width="24.7109375" bestFit="1" customWidth="1"/>
    <col min="6" max="6" width="14.85546875" customWidth="1"/>
    <col min="7" max="7" width="13.7109375" customWidth="1"/>
    <col min="8" max="8" width="17.28515625" customWidth="1"/>
  </cols>
  <sheetData>
    <row r="1" spans="2:8" x14ac:dyDescent="0.25">
      <c r="G1" s="1" t="s">
        <v>0</v>
      </c>
      <c r="H1" s="2" t="s">
        <v>1</v>
      </c>
    </row>
    <row r="2" spans="2:8" x14ac:dyDescent="0.25">
      <c r="G2" s="1" t="s">
        <v>2</v>
      </c>
      <c r="H2" s="3">
        <v>4</v>
      </c>
    </row>
    <row r="3" spans="2:8" x14ac:dyDescent="0.25">
      <c r="G3" s="1" t="s">
        <v>3</v>
      </c>
      <c r="H3" s="3">
        <v>2</v>
      </c>
    </row>
    <row r="4" spans="2:8" x14ac:dyDescent="0.25">
      <c r="G4" s="1" t="s">
        <v>4</v>
      </c>
      <c r="H4" s="3">
        <v>2</v>
      </c>
    </row>
    <row r="5" spans="2:8" x14ac:dyDescent="0.25">
      <c r="G5" s="1" t="s">
        <v>5</v>
      </c>
      <c r="H5" s="4"/>
    </row>
    <row r="6" spans="2:8" x14ac:dyDescent="0.25">
      <c r="G6" s="1"/>
      <c r="H6" s="2"/>
    </row>
    <row r="7" spans="2:8" x14ac:dyDescent="0.25">
      <c r="G7" s="1" t="s">
        <v>6</v>
      </c>
      <c r="H7" s="5">
        <v>42119</v>
      </c>
    </row>
    <row r="9" spans="2:8" ht="18" x14ac:dyDescent="0.25">
      <c r="B9" s="64" t="s">
        <v>7</v>
      </c>
      <c r="C9" s="64"/>
      <c r="D9" s="64"/>
      <c r="E9" s="64"/>
      <c r="F9" s="64"/>
      <c r="G9" s="64"/>
      <c r="H9" s="6"/>
    </row>
    <row r="10" spans="2:8" ht="18" x14ac:dyDescent="0.25">
      <c r="B10" s="64" t="s">
        <v>8</v>
      </c>
      <c r="C10" s="64"/>
      <c r="D10" s="64"/>
      <c r="E10" s="64"/>
      <c r="F10" s="64"/>
      <c r="G10" s="64"/>
      <c r="H10" s="6"/>
    </row>
    <row r="12" spans="2:8" x14ac:dyDescent="0.25">
      <c r="C12" s="7" t="s">
        <v>9</v>
      </c>
      <c r="D12" s="8">
        <v>2011</v>
      </c>
    </row>
    <row r="13" spans="2:8" x14ac:dyDescent="0.25">
      <c r="D13" s="7"/>
      <c r="E13" s="9"/>
    </row>
    <row r="14" spans="2:8" ht="15.75" x14ac:dyDescent="0.25">
      <c r="B14" s="50" t="s">
        <v>10</v>
      </c>
      <c r="C14" s="50"/>
      <c r="D14" s="50"/>
      <c r="E14" s="50"/>
      <c r="F14" s="50"/>
      <c r="G14" s="50"/>
    </row>
    <row r="15" spans="2:8" ht="15.75" thickBot="1" x14ac:dyDescent="0.3"/>
    <row r="16" spans="2:8" x14ac:dyDescent="0.25">
      <c r="B16" s="51" t="s">
        <v>11</v>
      </c>
      <c r="C16" s="52"/>
      <c r="D16" s="65" t="s">
        <v>12</v>
      </c>
      <c r="E16" s="65" t="s">
        <v>13</v>
      </c>
      <c r="F16" s="56" t="s">
        <v>14</v>
      </c>
      <c r="G16" s="56" t="s">
        <v>15</v>
      </c>
      <c r="H16" s="45"/>
    </row>
    <row r="17" spans="2:8" x14ac:dyDescent="0.25">
      <c r="B17" s="46" t="s">
        <v>16</v>
      </c>
      <c r="C17" s="48" t="s">
        <v>17</v>
      </c>
      <c r="D17" s="66"/>
      <c r="E17" s="66"/>
      <c r="F17" s="57"/>
      <c r="G17" s="57"/>
      <c r="H17" s="45"/>
    </row>
    <row r="18" spans="2:8" x14ac:dyDescent="0.25">
      <c r="B18" s="47"/>
      <c r="C18" s="49"/>
      <c r="D18" s="67"/>
      <c r="E18" s="67"/>
      <c r="F18" s="10" t="s">
        <v>18</v>
      </c>
      <c r="G18" s="10" t="s">
        <v>18</v>
      </c>
      <c r="H18" s="11"/>
    </row>
    <row r="19" spans="2:8" x14ac:dyDescent="0.25">
      <c r="B19" s="12"/>
      <c r="C19" s="13"/>
      <c r="D19" s="14"/>
      <c r="E19" s="14"/>
      <c r="F19" s="14"/>
      <c r="G19" s="29"/>
      <c r="H19" s="15"/>
    </row>
    <row r="20" spans="2:8" x14ac:dyDescent="0.25">
      <c r="B20" s="16"/>
      <c r="C20" s="14"/>
      <c r="D20" s="14"/>
      <c r="E20" s="14"/>
      <c r="F20" s="14"/>
      <c r="G20" s="29"/>
      <c r="H20" s="15"/>
    </row>
    <row r="21" spans="2:8" x14ac:dyDescent="0.25">
      <c r="B21" s="16"/>
      <c r="C21" s="14"/>
      <c r="D21" s="14"/>
      <c r="E21" s="14"/>
      <c r="F21" s="14"/>
      <c r="G21" s="29"/>
      <c r="H21" s="15"/>
    </row>
    <row r="22" spans="2:8" x14ac:dyDescent="0.25">
      <c r="B22" s="16"/>
      <c r="C22" s="14"/>
      <c r="D22" s="14"/>
      <c r="E22" s="14"/>
      <c r="F22" s="14"/>
      <c r="G22" s="29"/>
      <c r="H22" s="15"/>
    </row>
    <row r="23" spans="2:8" x14ac:dyDescent="0.25">
      <c r="B23" s="16"/>
      <c r="C23" s="14"/>
      <c r="D23" s="14"/>
      <c r="E23" s="14"/>
      <c r="F23" s="14"/>
      <c r="G23" s="29"/>
      <c r="H23" s="15"/>
    </row>
    <row r="24" spans="2:8" x14ac:dyDescent="0.25">
      <c r="B24" s="16"/>
      <c r="C24" s="14"/>
      <c r="D24" s="14"/>
      <c r="E24" s="14"/>
      <c r="F24" s="14"/>
      <c r="G24" s="29"/>
      <c r="H24" s="15"/>
    </row>
    <row r="25" spans="2:8" x14ac:dyDescent="0.25">
      <c r="B25" s="16"/>
      <c r="C25" s="14"/>
      <c r="D25" s="14"/>
      <c r="E25" s="14"/>
      <c r="F25" s="14"/>
      <c r="G25" s="29"/>
      <c r="H25" s="15"/>
    </row>
    <row r="26" spans="2:8" ht="15.75" thickBot="1" x14ac:dyDescent="0.3">
      <c r="B26" s="17"/>
      <c r="C26" s="18"/>
      <c r="D26" s="18"/>
      <c r="E26" s="18"/>
      <c r="F26" s="18"/>
      <c r="G26" s="30"/>
      <c r="H26" s="15"/>
    </row>
    <row r="28" spans="2:8" ht="15.75" x14ac:dyDescent="0.25">
      <c r="B28" s="50" t="s">
        <v>67</v>
      </c>
      <c r="C28" s="50"/>
      <c r="D28" s="50"/>
      <c r="E28" s="50"/>
      <c r="F28" s="50"/>
      <c r="G28" s="50"/>
    </row>
    <row r="29" spans="2:8" ht="15.75" thickBot="1" x14ac:dyDescent="0.3"/>
    <row r="30" spans="2:8" x14ac:dyDescent="0.25">
      <c r="B30" s="51" t="s">
        <v>11</v>
      </c>
      <c r="C30" s="52"/>
      <c r="D30" s="53" t="s">
        <v>12</v>
      </c>
      <c r="E30" s="53" t="s">
        <v>13</v>
      </c>
      <c r="F30" s="56" t="s">
        <v>21</v>
      </c>
      <c r="G30" s="58" t="s">
        <v>22</v>
      </c>
    </row>
    <row r="31" spans="2:8" x14ac:dyDescent="0.25">
      <c r="B31" s="60" t="s">
        <v>16</v>
      </c>
      <c r="C31" s="62" t="s">
        <v>17</v>
      </c>
      <c r="D31" s="54"/>
      <c r="E31" s="54"/>
      <c r="F31" s="57"/>
      <c r="G31" s="59"/>
    </row>
    <row r="32" spans="2:8" x14ac:dyDescent="0.25">
      <c r="B32" s="61"/>
      <c r="C32" s="63"/>
      <c r="D32" s="55"/>
      <c r="E32" s="55"/>
      <c r="F32" s="10" t="s">
        <v>23</v>
      </c>
      <c r="G32" s="19" t="s">
        <v>18</v>
      </c>
    </row>
    <row r="33" spans="2:8" x14ac:dyDescent="0.25">
      <c r="B33" s="12" t="s">
        <v>19</v>
      </c>
      <c r="C33" s="13" t="s">
        <v>20</v>
      </c>
      <c r="D33" s="14" t="s">
        <v>32</v>
      </c>
      <c r="E33" s="14" t="s">
        <v>36</v>
      </c>
      <c r="F33" s="14"/>
      <c r="G33" s="29">
        <v>5201947</v>
      </c>
    </row>
    <row r="34" spans="2:8" x14ac:dyDescent="0.25">
      <c r="B34" s="16"/>
      <c r="C34" s="14"/>
      <c r="D34" s="14" t="s">
        <v>33</v>
      </c>
      <c r="E34" s="14"/>
      <c r="F34" s="14"/>
      <c r="G34" s="29"/>
    </row>
    <row r="35" spans="2:8" x14ac:dyDescent="0.25">
      <c r="B35" s="16"/>
      <c r="C35" s="14"/>
      <c r="D35" s="14" t="s">
        <v>34</v>
      </c>
      <c r="E35" s="14"/>
      <c r="F35" s="14"/>
      <c r="G35" s="29"/>
    </row>
    <row r="36" spans="2:8" x14ac:dyDescent="0.25">
      <c r="B36" s="16"/>
      <c r="C36" s="14"/>
      <c r="D36" s="14" t="s">
        <v>35</v>
      </c>
      <c r="E36" s="14"/>
      <c r="F36" s="14"/>
      <c r="G36" s="29"/>
    </row>
    <row r="37" spans="2:8" x14ac:dyDescent="0.25">
      <c r="B37" s="16"/>
      <c r="C37" s="14"/>
      <c r="D37" s="14"/>
      <c r="E37" s="14"/>
      <c r="F37" s="14"/>
      <c r="G37" s="29"/>
    </row>
    <row r="38" spans="2:8" x14ac:dyDescent="0.25">
      <c r="B38" s="16"/>
      <c r="C38" s="14"/>
      <c r="D38" s="14" t="s">
        <v>37</v>
      </c>
      <c r="E38" s="14"/>
      <c r="F38" s="14"/>
      <c r="G38" s="29">
        <v>2031855</v>
      </c>
    </row>
    <row r="39" spans="2:8" x14ac:dyDescent="0.25">
      <c r="B39" s="16"/>
      <c r="C39" s="14"/>
      <c r="D39" s="14"/>
      <c r="E39" s="14"/>
      <c r="F39" s="14"/>
      <c r="G39" s="22"/>
    </row>
    <row r="40" spans="2:8" ht="15.75" thickBot="1" x14ac:dyDescent="0.3">
      <c r="B40" s="17"/>
      <c r="C40" s="18"/>
      <c r="D40" s="18"/>
      <c r="E40" s="18"/>
      <c r="F40" s="18"/>
      <c r="G40" s="30">
        <f>SUM(G33:G39)</f>
        <v>7233802</v>
      </c>
    </row>
    <row r="42" spans="2:8" x14ac:dyDescent="0.25">
      <c r="B42" s="24" t="s">
        <v>24</v>
      </c>
      <c r="C42" s="25"/>
      <c r="D42" s="25"/>
      <c r="E42" s="25"/>
      <c r="F42" s="25"/>
      <c r="G42" s="25"/>
      <c r="H42" s="25"/>
    </row>
    <row r="43" spans="2:8" x14ac:dyDescent="0.25">
      <c r="B43" s="24">
        <v>1</v>
      </c>
      <c r="C43" s="42" t="s">
        <v>25</v>
      </c>
      <c r="D43" s="42"/>
      <c r="E43" s="42"/>
      <c r="F43" s="42"/>
      <c r="G43" s="42"/>
      <c r="H43" s="26"/>
    </row>
    <row r="44" spans="2:8" ht="34.5" customHeight="1" x14ac:dyDescent="0.25">
      <c r="B44" s="26"/>
      <c r="C44" s="42"/>
      <c r="D44" s="42"/>
      <c r="E44" s="42"/>
      <c r="F44" s="42"/>
      <c r="G44" s="42"/>
      <c r="H44" s="26"/>
    </row>
    <row r="46" spans="2:8" ht="27" customHeight="1" x14ac:dyDescent="0.25">
      <c r="B46" s="27" t="s">
        <v>26</v>
      </c>
    </row>
    <row r="47" spans="2:8" ht="32.25" customHeight="1" x14ac:dyDescent="0.25">
      <c r="B47" s="43" t="s">
        <v>27</v>
      </c>
      <c r="C47" s="44"/>
      <c r="D47" s="44"/>
      <c r="E47" s="44"/>
      <c r="F47" s="44"/>
      <c r="G47" s="44"/>
    </row>
    <row r="48" spans="2:8" x14ac:dyDescent="0.25">
      <c r="B48" s="28"/>
    </row>
    <row r="49" spans="2:7" ht="27.75" customHeight="1" x14ac:dyDescent="0.25">
      <c r="B49" s="27" t="s">
        <v>28</v>
      </c>
    </row>
    <row r="50" spans="2:7" ht="33.75" customHeight="1" x14ac:dyDescent="0.25">
      <c r="B50" s="43" t="s">
        <v>29</v>
      </c>
      <c r="C50" s="44"/>
      <c r="D50" s="44"/>
      <c r="E50" s="44"/>
      <c r="F50" s="44"/>
      <c r="G50" s="44"/>
    </row>
    <row r="51" spans="2:7" x14ac:dyDescent="0.25">
      <c r="B51" s="28"/>
    </row>
    <row r="52" spans="2:7" ht="33" customHeight="1" x14ac:dyDescent="0.25">
      <c r="B52" s="27" t="s">
        <v>30</v>
      </c>
    </row>
    <row r="53" spans="2:7" ht="43.5" customHeight="1" x14ac:dyDescent="0.25">
      <c r="B53" s="43" t="s">
        <v>31</v>
      </c>
      <c r="C53" s="44"/>
      <c r="D53" s="44"/>
      <c r="E53" s="44"/>
      <c r="F53" s="44"/>
      <c r="G53" s="44"/>
    </row>
  </sheetData>
  <mergeCells count="23">
    <mergeCell ref="B9:G9"/>
    <mergeCell ref="B10:G10"/>
    <mergeCell ref="B14:G14"/>
    <mergeCell ref="B16:C16"/>
    <mergeCell ref="D16:D18"/>
    <mergeCell ref="E16:E18"/>
    <mergeCell ref="F16:F17"/>
    <mergeCell ref="G16:G17"/>
    <mergeCell ref="C43:G44"/>
    <mergeCell ref="B47:G47"/>
    <mergeCell ref="B50:G50"/>
    <mergeCell ref="B53:G53"/>
    <mergeCell ref="H16:H17"/>
    <mergeCell ref="B17:B18"/>
    <mergeCell ref="C17:C18"/>
    <mergeCell ref="B28:G28"/>
    <mergeCell ref="B30:C30"/>
    <mergeCell ref="D30:D32"/>
    <mergeCell ref="E30:E32"/>
    <mergeCell ref="F30:F31"/>
    <mergeCell ref="G30:G31"/>
    <mergeCell ref="B31:B32"/>
    <mergeCell ref="C31:C32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I62"/>
  <sheetViews>
    <sheetView showGridLines="0" view="pageBreakPreview" topLeftCell="A16" zoomScale="60" zoomScaleNormal="100" workbookViewId="0">
      <selection activeCell="G37" sqref="G37:G39"/>
    </sheetView>
  </sheetViews>
  <sheetFormatPr defaultRowHeight="15" x14ac:dyDescent="0.25"/>
  <cols>
    <col min="2" max="3" width="20.7109375" customWidth="1"/>
    <col min="4" max="4" width="34.140625" bestFit="1" customWidth="1"/>
    <col min="5" max="5" width="32.7109375" bestFit="1" customWidth="1"/>
    <col min="6" max="6" width="14.85546875" customWidth="1"/>
    <col min="7" max="7" width="13.7109375" customWidth="1"/>
    <col min="8" max="8" width="17.28515625" customWidth="1"/>
  </cols>
  <sheetData>
    <row r="1" spans="2:8" x14ac:dyDescent="0.25">
      <c r="G1" s="1" t="s">
        <v>0</v>
      </c>
      <c r="H1" s="2" t="s">
        <v>1</v>
      </c>
    </row>
    <row r="2" spans="2:8" x14ac:dyDescent="0.25">
      <c r="G2" s="1" t="s">
        <v>2</v>
      </c>
      <c r="H2" s="3">
        <v>4</v>
      </c>
    </row>
    <row r="3" spans="2:8" x14ac:dyDescent="0.25">
      <c r="G3" s="1" t="s">
        <v>3</v>
      </c>
      <c r="H3" s="3">
        <v>2</v>
      </c>
    </row>
    <row r="4" spans="2:8" x14ac:dyDescent="0.25">
      <c r="G4" s="1" t="s">
        <v>4</v>
      </c>
      <c r="H4" s="3">
        <v>2</v>
      </c>
    </row>
    <row r="5" spans="2:8" x14ac:dyDescent="0.25">
      <c r="G5" s="1" t="s">
        <v>5</v>
      </c>
      <c r="H5" s="4"/>
    </row>
    <row r="6" spans="2:8" x14ac:dyDescent="0.25">
      <c r="G6" s="1"/>
      <c r="H6" s="2"/>
    </row>
    <row r="7" spans="2:8" x14ac:dyDescent="0.25">
      <c r="G7" s="1" t="s">
        <v>6</v>
      </c>
      <c r="H7" s="5">
        <v>42119</v>
      </c>
    </row>
    <row r="9" spans="2:8" ht="18" x14ac:dyDescent="0.25">
      <c r="B9" s="64" t="s">
        <v>7</v>
      </c>
      <c r="C9" s="64"/>
      <c r="D9" s="64"/>
      <c r="E9" s="64"/>
      <c r="F9" s="64"/>
      <c r="G9" s="64"/>
      <c r="H9" s="6"/>
    </row>
    <row r="10" spans="2:8" ht="18" x14ac:dyDescent="0.25">
      <c r="B10" s="64" t="s">
        <v>8</v>
      </c>
      <c r="C10" s="64"/>
      <c r="D10" s="64"/>
      <c r="E10" s="64"/>
      <c r="F10" s="64"/>
      <c r="G10" s="64"/>
      <c r="H10" s="6"/>
    </row>
    <row r="12" spans="2:8" x14ac:dyDescent="0.25">
      <c r="C12" s="7" t="s">
        <v>9</v>
      </c>
      <c r="D12" s="8">
        <v>2012</v>
      </c>
    </row>
    <row r="13" spans="2:8" x14ac:dyDescent="0.25">
      <c r="D13" s="7"/>
      <c r="E13" s="9"/>
    </row>
    <row r="14" spans="2:8" ht="15.75" x14ac:dyDescent="0.25">
      <c r="B14" s="50" t="s">
        <v>10</v>
      </c>
      <c r="C14" s="50"/>
      <c r="D14" s="50"/>
      <c r="E14" s="50"/>
      <c r="F14" s="50"/>
      <c r="G14" s="50"/>
    </row>
    <row r="15" spans="2:8" ht="15.75" thickBot="1" x14ac:dyDescent="0.3"/>
    <row r="16" spans="2:8" x14ac:dyDescent="0.25">
      <c r="B16" s="51" t="s">
        <v>11</v>
      </c>
      <c r="C16" s="52"/>
      <c r="D16" s="65" t="s">
        <v>12</v>
      </c>
      <c r="E16" s="65" t="s">
        <v>13</v>
      </c>
      <c r="F16" s="56" t="s">
        <v>14</v>
      </c>
      <c r="G16" s="56" t="s">
        <v>15</v>
      </c>
      <c r="H16" s="45"/>
    </row>
    <row r="17" spans="2:8" x14ac:dyDescent="0.25">
      <c r="B17" s="46" t="s">
        <v>16</v>
      </c>
      <c r="C17" s="48" t="s">
        <v>17</v>
      </c>
      <c r="D17" s="66"/>
      <c r="E17" s="66"/>
      <c r="F17" s="57"/>
      <c r="G17" s="57"/>
      <c r="H17" s="45"/>
    </row>
    <row r="18" spans="2:8" x14ac:dyDescent="0.25">
      <c r="B18" s="47"/>
      <c r="C18" s="49"/>
      <c r="D18" s="67"/>
      <c r="E18" s="67"/>
      <c r="F18" s="10" t="s">
        <v>18</v>
      </c>
      <c r="G18" s="10" t="s">
        <v>18</v>
      </c>
      <c r="H18" s="11"/>
    </row>
    <row r="19" spans="2:8" x14ac:dyDescent="0.25">
      <c r="B19" s="12"/>
      <c r="C19" s="13"/>
      <c r="D19" s="14"/>
      <c r="E19" s="14"/>
      <c r="F19" s="14"/>
      <c r="G19" s="29"/>
      <c r="H19" s="15"/>
    </row>
    <row r="20" spans="2:8" x14ac:dyDescent="0.25">
      <c r="B20" s="16"/>
      <c r="C20" s="14"/>
      <c r="D20" s="14"/>
      <c r="E20" s="14"/>
      <c r="F20" s="14"/>
      <c r="G20" s="29"/>
      <c r="H20" s="15"/>
    </row>
    <row r="21" spans="2:8" x14ac:dyDescent="0.25">
      <c r="B21" s="16"/>
      <c r="C21" s="14"/>
      <c r="D21" s="14"/>
      <c r="E21" s="14"/>
      <c r="F21" s="14"/>
      <c r="G21" s="29"/>
      <c r="H21" s="15"/>
    </row>
    <row r="22" spans="2:8" x14ac:dyDescent="0.25">
      <c r="B22" s="16"/>
      <c r="C22" s="14"/>
      <c r="D22" s="14"/>
      <c r="E22" s="14"/>
      <c r="F22" s="14"/>
      <c r="G22" s="29"/>
      <c r="H22" s="15"/>
    </row>
    <row r="23" spans="2:8" x14ac:dyDescent="0.25">
      <c r="B23" s="16"/>
      <c r="C23" s="14"/>
      <c r="D23" s="14"/>
      <c r="E23" s="14"/>
      <c r="F23" s="14"/>
      <c r="G23" s="29"/>
      <c r="H23" s="15"/>
    </row>
    <row r="24" spans="2:8" x14ac:dyDescent="0.25">
      <c r="B24" s="16"/>
      <c r="C24" s="14"/>
      <c r="D24" s="14"/>
      <c r="E24" s="14"/>
      <c r="F24" s="14"/>
      <c r="G24" s="29"/>
      <c r="H24" s="15"/>
    </row>
    <row r="25" spans="2:8" x14ac:dyDescent="0.25">
      <c r="B25" s="16"/>
      <c r="C25" s="14"/>
      <c r="D25" s="14"/>
      <c r="E25" s="14"/>
      <c r="F25" s="14"/>
      <c r="G25" s="29"/>
      <c r="H25" s="15"/>
    </row>
    <row r="26" spans="2:8" ht="15.75" thickBot="1" x14ac:dyDescent="0.3">
      <c r="B26" s="17"/>
      <c r="C26" s="18"/>
      <c r="D26" s="18"/>
      <c r="E26" s="18"/>
      <c r="F26" s="18"/>
      <c r="G26" s="30"/>
      <c r="H26" s="15"/>
    </row>
    <row r="28" spans="2:8" ht="15.75" x14ac:dyDescent="0.25">
      <c r="B28" s="50" t="s">
        <v>68</v>
      </c>
      <c r="C28" s="50"/>
      <c r="D28" s="50"/>
      <c r="E28" s="50"/>
      <c r="F28" s="50"/>
      <c r="G28" s="50"/>
    </row>
    <row r="29" spans="2:8" ht="15.75" thickBot="1" x14ac:dyDescent="0.3"/>
    <row r="30" spans="2:8" x14ac:dyDescent="0.25">
      <c r="B30" s="51" t="s">
        <v>11</v>
      </c>
      <c r="C30" s="52"/>
      <c r="D30" s="53" t="s">
        <v>12</v>
      </c>
      <c r="E30" s="53" t="s">
        <v>13</v>
      </c>
      <c r="F30" s="56" t="s">
        <v>21</v>
      </c>
      <c r="G30" s="58" t="s">
        <v>22</v>
      </c>
    </row>
    <row r="31" spans="2:8" x14ac:dyDescent="0.25">
      <c r="B31" s="60" t="s">
        <v>16</v>
      </c>
      <c r="C31" s="62" t="s">
        <v>17</v>
      </c>
      <c r="D31" s="54"/>
      <c r="E31" s="54"/>
      <c r="F31" s="57"/>
      <c r="G31" s="59"/>
    </row>
    <row r="32" spans="2:8" x14ac:dyDescent="0.25">
      <c r="B32" s="61"/>
      <c r="C32" s="63"/>
      <c r="D32" s="55"/>
      <c r="E32" s="55"/>
      <c r="F32" s="10" t="s">
        <v>23</v>
      </c>
      <c r="G32" s="19" t="s">
        <v>18</v>
      </c>
    </row>
    <row r="33" spans="2:9" x14ac:dyDescent="0.25">
      <c r="B33" s="20" t="s">
        <v>20</v>
      </c>
      <c r="C33" s="21" t="s">
        <v>38</v>
      </c>
      <c r="D33" s="14" t="s">
        <v>39</v>
      </c>
      <c r="E33" s="14" t="s">
        <v>69</v>
      </c>
      <c r="F33" s="32"/>
      <c r="G33" s="31">
        <v>306065</v>
      </c>
    </row>
    <row r="34" spans="2:9" x14ac:dyDescent="0.25">
      <c r="B34" s="20" t="s">
        <v>20</v>
      </c>
      <c r="C34" s="21" t="s">
        <v>41</v>
      </c>
      <c r="D34" s="14" t="s">
        <v>42</v>
      </c>
      <c r="E34" s="14" t="s">
        <v>64</v>
      </c>
      <c r="F34" s="33"/>
      <c r="G34" s="31">
        <v>34499</v>
      </c>
    </row>
    <row r="35" spans="2:9" x14ac:dyDescent="0.25">
      <c r="B35" s="20" t="s">
        <v>20</v>
      </c>
      <c r="C35" s="21" t="s">
        <v>41</v>
      </c>
      <c r="D35" s="14" t="s">
        <v>58</v>
      </c>
      <c r="E35" s="14" t="s">
        <v>59</v>
      </c>
      <c r="F35" s="33"/>
      <c r="G35" s="31">
        <v>2000</v>
      </c>
    </row>
    <row r="36" spans="2:9" x14ac:dyDescent="0.25">
      <c r="B36" s="20"/>
      <c r="C36" s="21"/>
      <c r="D36" s="14"/>
      <c r="E36" s="14"/>
      <c r="F36" s="33"/>
      <c r="G36" s="31"/>
    </row>
    <row r="37" spans="2:9" x14ac:dyDescent="0.25">
      <c r="B37" s="20" t="s">
        <v>41</v>
      </c>
      <c r="C37" s="21" t="s">
        <v>20</v>
      </c>
      <c r="D37" s="14" t="s">
        <v>60</v>
      </c>
      <c r="E37" s="14" t="s">
        <v>64</v>
      </c>
      <c r="F37" s="33"/>
      <c r="G37" s="31">
        <v>85525</v>
      </c>
    </row>
    <row r="38" spans="2:9" x14ac:dyDescent="0.25">
      <c r="B38" s="20" t="s">
        <v>41</v>
      </c>
      <c r="C38" s="21" t="s">
        <v>20</v>
      </c>
      <c r="D38" s="14" t="s">
        <v>61</v>
      </c>
      <c r="E38" s="14" t="s">
        <v>64</v>
      </c>
      <c r="F38" s="33"/>
      <c r="G38" s="31">
        <v>27150</v>
      </c>
    </row>
    <row r="39" spans="2:9" x14ac:dyDescent="0.25">
      <c r="B39" s="20" t="s">
        <v>41</v>
      </c>
      <c r="C39" s="21" t="s">
        <v>20</v>
      </c>
      <c r="D39" s="14" t="s">
        <v>62</v>
      </c>
      <c r="E39" s="14" t="s">
        <v>64</v>
      </c>
      <c r="F39" s="33"/>
      <c r="G39" s="31">
        <v>16940</v>
      </c>
    </row>
    <row r="40" spans="2:9" x14ac:dyDescent="0.25">
      <c r="B40" s="20" t="s">
        <v>41</v>
      </c>
      <c r="C40" s="21" t="s">
        <v>20</v>
      </c>
      <c r="D40" s="14" t="s">
        <v>63</v>
      </c>
      <c r="E40" s="14" t="s">
        <v>64</v>
      </c>
      <c r="F40" s="33"/>
      <c r="G40" s="31">
        <v>78573</v>
      </c>
    </row>
    <row r="41" spans="2:9" x14ac:dyDescent="0.25">
      <c r="B41" s="20"/>
      <c r="C41" s="21"/>
      <c r="D41" s="14"/>
      <c r="E41" s="14"/>
      <c r="F41" s="33"/>
      <c r="G41" s="31"/>
    </row>
    <row r="42" spans="2:9" x14ac:dyDescent="0.25">
      <c r="B42" s="20"/>
      <c r="C42" s="21"/>
      <c r="D42" s="14"/>
      <c r="E42" s="14"/>
      <c r="F42" s="33"/>
      <c r="G42" s="31"/>
    </row>
    <row r="43" spans="2:9" x14ac:dyDescent="0.25">
      <c r="B43" s="20"/>
      <c r="C43" s="21"/>
      <c r="D43" s="14"/>
      <c r="E43" s="14"/>
      <c r="F43" s="33"/>
      <c r="G43" s="31"/>
    </row>
    <row r="44" spans="2:9" x14ac:dyDescent="0.25">
      <c r="B44" s="20"/>
      <c r="C44" s="21"/>
      <c r="D44" s="14"/>
      <c r="E44" s="14"/>
      <c r="F44" s="33"/>
      <c r="G44" s="31"/>
    </row>
    <row r="45" spans="2:9" x14ac:dyDescent="0.25">
      <c r="B45" s="20" t="s">
        <v>44</v>
      </c>
      <c r="C45" s="21" t="s">
        <v>20</v>
      </c>
      <c r="D45" s="14" t="s">
        <v>45</v>
      </c>
      <c r="E45" s="14" t="s">
        <v>48</v>
      </c>
      <c r="F45" s="33">
        <v>0.435</v>
      </c>
      <c r="G45" s="31">
        <f>760870-G46</f>
        <v>707878</v>
      </c>
      <c r="I45" t="s">
        <v>46</v>
      </c>
    </row>
    <row r="46" spans="2:9" x14ac:dyDescent="0.25">
      <c r="B46" s="20" t="s">
        <v>44</v>
      </c>
      <c r="C46" s="21" t="s">
        <v>20</v>
      </c>
      <c r="D46" s="14" t="s">
        <v>47</v>
      </c>
      <c r="E46" s="14" t="s">
        <v>48</v>
      </c>
      <c r="F46" s="33">
        <v>0.45</v>
      </c>
      <c r="G46" s="31">
        <v>52992</v>
      </c>
    </row>
    <row r="47" spans="2:9" x14ac:dyDescent="0.25">
      <c r="B47" s="20"/>
      <c r="C47" s="21"/>
      <c r="D47" s="14"/>
      <c r="E47" s="14"/>
      <c r="F47" s="33"/>
      <c r="G47" s="31"/>
    </row>
    <row r="48" spans="2:9" x14ac:dyDescent="0.25">
      <c r="B48" s="20"/>
      <c r="C48" s="21"/>
      <c r="D48" s="14"/>
      <c r="E48" s="14"/>
      <c r="F48" s="32"/>
      <c r="G48" s="31"/>
    </row>
    <row r="49" spans="2:8" ht="15.75" thickBot="1" x14ac:dyDescent="0.3">
      <c r="B49" s="17"/>
      <c r="C49" s="18"/>
      <c r="D49" s="18"/>
      <c r="E49" s="18"/>
      <c r="F49" s="18"/>
      <c r="G49" s="23"/>
    </row>
    <row r="51" spans="2:8" x14ac:dyDescent="0.25">
      <c r="B51" s="24" t="s">
        <v>24</v>
      </c>
      <c r="C51" s="25"/>
      <c r="D51" s="25"/>
      <c r="E51" s="25"/>
      <c r="F51" s="25"/>
      <c r="G51" s="25"/>
      <c r="H51" s="25"/>
    </row>
    <row r="52" spans="2:8" x14ac:dyDescent="0.25">
      <c r="B52" s="24">
        <v>1</v>
      </c>
      <c r="C52" s="42" t="s">
        <v>25</v>
      </c>
      <c r="D52" s="42"/>
      <c r="E52" s="42"/>
      <c r="F52" s="42"/>
      <c r="G52" s="42"/>
      <c r="H52" s="26"/>
    </row>
    <row r="53" spans="2:8" ht="34.5" customHeight="1" x14ac:dyDescent="0.25">
      <c r="B53" s="26"/>
      <c r="C53" s="42"/>
      <c r="D53" s="42"/>
      <c r="E53" s="42"/>
      <c r="F53" s="42"/>
      <c r="G53" s="42"/>
      <c r="H53" s="26"/>
    </row>
    <row r="55" spans="2:8" ht="27" customHeight="1" x14ac:dyDescent="0.25">
      <c r="B55" s="27" t="s">
        <v>26</v>
      </c>
    </row>
    <row r="56" spans="2:8" ht="32.25" customHeight="1" x14ac:dyDescent="0.25">
      <c r="B56" s="43" t="s">
        <v>27</v>
      </c>
      <c r="C56" s="44"/>
      <c r="D56" s="44"/>
      <c r="E56" s="44"/>
      <c r="F56" s="44"/>
      <c r="G56" s="44"/>
    </row>
    <row r="57" spans="2:8" x14ac:dyDescent="0.25">
      <c r="B57" s="28"/>
    </row>
    <row r="58" spans="2:8" ht="27.75" customHeight="1" x14ac:dyDescent="0.25">
      <c r="B58" s="27" t="s">
        <v>28</v>
      </c>
    </row>
    <row r="59" spans="2:8" ht="33.75" customHeight="1" x14ac:dyDescent="0.25">
      <c r="B59" s="43" t="s">
        <v>29</v>
      </c>
      <c r="C59" s="44"/>
      <c r="D59" s="44"/>
      <c r="E59" s="44"/>
      <c r="F59" s="44"/>
      <c r="G59" s="44"/>
    </row>
    <row r="60" spans="2:8" x14ac:dyDescent="0.25">
      <c r="B60" s="28"/>
    </row>
    <row r="61" spans="2:8" ht="33" customHeight="1" x14ac:dyDescent="0.25">
      <c r="B61" s="27" t="s">
        <v>30</v>
      </c>
    </row>
    <row r="62" spans="2:8" ht="43.5" customHeight="1" x14ac:dyDescent="0.25">
      <c r="B62" s="43" t="s">
        <v>31</v>
      </c>
      <c r="C62" s="44"/>
      <c r="D62" s="44"/>
      <c r="E62" s="44"/>
      <c r="F62" s="44"/>
      <c r="G62" s="44"/>
    </row>
  </sheetData>
  <mergeCells count="23">
    <mergeCell ref="B9:G9"/>
    <mergeCell ref="B10:G10"/>
    <mergeCell ref="B14:G14"/>
    <mergeCell ref="B16:C16"/>
    <mergeCell ref="D16:D18"/>
    <mergeCell ref="E16:E18"/>
    <mergeCell ref="F16:F17"/>
    <mergeCell ref="G16:G17"/>
    <mergeCell ref="C52:G53"/>
    <mergeCell ref="B56:G56"/>
    <mergeCell ref="B59:G59"/>
    <mergeCell ref="B62:G62"/>
    <mergeCell ref="H16:H17"/>
    <mergeCell ref="B17:B18"/>
    <mergeCell ref="C17:C18"/>
    <mergeCell ref="B28:G28"/>
    <mergeCell ref="B30:C30"/>
    <mergeCell ref="D30:D32"/>
    <mergeCell ref="E30:E32"/>
    <mergeCell ref="F30:F31"/>
    <mergeCell ref="G30:G31"/>
    <mergeCell ref="B31:B32"/>
    <mergeCell ref="C31:C32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C1:J58"/>
  <sheetViews>
    <sheetView showGridLines="0" view="pageBreakPreview" topLeftCell="B22" zoomScale="60" zoomScaleNormal="100" workbookViewId="0">
      <selection activeCell="B28" sqref="B28:H46"/>
    </sheetView>
  </sheetViews>
  <sheetFormatPr defaultRowHeight="15" x14ac:dyDescent="0.25"/>
  <cols>
    <col min="2" max="2" width="2.85546875" customWidth="1"/>
    <col min="3" max="4" width="20.7109375" customWidth="1"/>
    <col min="5" max="5" width="34.140625" bestFit="1" customWidth="1"/>
    <col min="6" max="6" width="32.7109375" bestFit="1" customWidth="1"/>
    <col min="7" max="7" width="14.85546875" customWidth="1"/>
    <col min="8" max="8" width="13.7109375" customWidth="1"/>
    <col min="9" max="9" width="17.28515625" customWidth="1"/>
  </cols>
  <sheetData>
    <row r="1" spans="3:9" x14ac:dyDescent="0.25">
      <c r="H1" s="1" t="s">
        <v>0</v>
      </c>
      <c r="I1" s="2" t="s">
        <v>1</v>
      </c>
    </row>
    <row r="2" spans="3:9" x14ac:dyDescent="0.25">
      <c r="H2" s="1" t="s">
        <v>2</v>
      </c>
      <c r="I2" s="3">
        <v>4</v>
      </c>
    </row>
    <row r="3" spans="3:9" x14ac:dyDescent="0.25">
      <c r="H3" s="1" t="s">
        <v>3</v>
      </c>
      <c r="I3" s="3">
        <v>2</v>
      </c>
    </row>
    <row r="4" spans="3:9" x14ac:dyDescent="0.25">
      <c r="H4" s="1" t="s">
        <v>4</v>
      </c>
      <c r="I4" s="3">
        <v>2</v>
      </c>
    </row>
    <row r="5" spans="3:9" x14ac:dyDescent="0.25">
      <c r="H5" s="1" t="s">
        <v>5</v>
      </c>
      <c r="I5" s="4"/>
    </row>
    <row r="6" spans="3:9" x14ac:dyDescent="0.25">
      <c r="H6" s="1"/>
      <c r="I6" s="2"/>
    </row>
    <row r="7" spans="3:9" x14ac:dyDescent="0.25">
      <c r="H7" s="1" t="s">
        <v>6</v>
      </c>
      <c r="I7" s="5">
        <v>42119</v>
      </c>
    </row>
    <row r="9" spans="3:9" ht="18" x14ac:dyDescent="0.25">
      <c r="C9" s="64" t="s">
        <v>7</v>
      </c>
      <c r="D9" s="64"/>
      <c r="E9" s="64"/>
      <c r="F9" s="64"/>
      <c r="G9" s="64"/>
      <c r="H9" s="64"/>
      <c r="I9" s="6"/>
    </row>
    <row r="10" spans="3:9" ht="18" x14ac:dyDescent="0.25">
      <c r="C10" s="64" t="s">
        <v>8</v>
      </c>
      <c r="D10" s="64"/>
      <c r="E10" s="64"/>
      <c r="F10" s="64"/>
      <c r="G10" s="64"/>
      <c r="H10" s="64"/>
      <c r="I10" s="6"/>
    </row>
    <row r="12" spans="3:9" x14ac:dyDescent="0.25">
      <c r="D12" s="7" t="s">
        <v>9</v>
      </c>
      <c r="E12" s="8">
        <v>2013</v>
      </c>
    </row>
    <row r="13" spans="3:9" x14ac:dyDescent="0.25">
      <c r="E13" s="7"/>
      <c r="F13" s="9"/>
    </row>
    <row r="14" spans="3:9" ht="15.75" x14ac:dyDescent="0.25">
      <c r="C14" s="50" t="s">
        <v>10</v>
      </c>
      <c r="D14" s="50"/>
      <c r="E14" s="50"/>
      <c r="F14" s="50"/>
      <c r="G14" s="50"/>
      <c r="H14" s="50"/>
    </row>
    <row r="15" spans="3:9" ht="15.75" thickBot="1" x14ac:dyDescent="0.3"/>
    <row r="16" spans="3:9" x14ac:dyDescent="0.25">
      <c r="C16" s="51" t="s">
        <v>11</v>
      </c>
      <c r="D16" s="52"/>
      <c r="E16" s="65" t="s">
        <v>12</v>
      </c>
      <c r="F16" s="65" t="s">
        <v>13</v>
      </c>
      <c r="G16" s="56" t="s">
        <v>14</v>
      </c>
      <c r="H16" s="56" t="s">
        <v>15</v>
      </c>
      <c r="I16" s="45"/>
    </row>
    <row r="17" spans="3:9" x14ac:dyDescent="0.25">
      <c r="C17" s="46" t="s">
        <v>16</v>
      </c>
      <c r="D17" s="48" t="s">
        <v>17</v>
      </c>
      <c r="E17" s="66"/>
      <c r="F17" s="66"/>
      <c r="G17" s="57"/>
      <c r="H17" s="57"/>
      <c r="I17" s="45"/>
    </row>
    <row r="18" spans="3:9" x14ac:dyDescent="0.25">
      <c r="C18" s="47"/>
      <c r="D18" s="49"/>
      <c r="E18" s="67"/>
      <c r="F18" s="67"/>
      <c r="G18" s="10" t="s">
        <v>18</v>
      </c>
      <c r="H18" s="10" t="s">
        <v>18</v>
      </c>
      <c r="I18" s="11"/>
    </row>
    <row r="19" spans="3:9" x14ac:dyDescent="0.25">
      <c r="C19" s="12"/>
      <c r="D19" s="13"/>
      <c r="E19" s="14"/>
      <c r="F19" s="14"/>
      <c r="G19" s="14"/>
      <c r="H19" s="29"/>
      <c r="I19" s="15"/>
    </row>
    <row r="20" spans="3:9" x14ac:dyDescent="0.25">
      <c r="C20" s="16"/>
      <c r="D20" s="14"/>
      <c r="E20" s="14"/>
      <c r="F20" s="14"/>
      <c r="G20" s="14"/>
      <c r="H20" s="29"/>
      <c r="I20" s="15"/>
    </row>
    <row r="21" spans="3:9" x14ac:dyDescent="0.25">
      <c r="C21" s="16"/>
      <c r="D21" s="14"/>
      <c r="E21" s="14"/>
      <c r="F21" s="14"/>
      <c r="G21" s="14"/>
      <c r="H21" s="29"/>
      <c r="I21" s="15"/>
    </row>
    <row r="22" spans="3:9" x14ac:dyDescent="0.25">
      <c r="C22" s="16"/>
      <c r="D22" s="14"/>
      <c r="E22" s="14"/>
      <c r="F22" s="14"/>
      <c r="G22" s="14"/>
      <c r="H22" s="29"/>
      <c r="I22" s="15"/>
    </row>
    <row r="23" spans="3:9" x14ac:dyDescent="0.25">
      <c r="C23" s="16"/>
      <c r="D23" s="14"/>
      <c r="E23" s="14"/>
      <c r="F23" s="14"/>
      <c r="G23" s="14"/>
      <c r="H23" s="29"/>
      <c r="I23" s="15"/>
    </row>
    <row r="24" spans="3:9" x14ac:dyDescent="0.25">
      <c r="C24" s="16"/>
      <c r="D24" s="14"/>
      <c r="E24" s="14"/>
      <c r="F24" s="14"/>
      <c r="G24" s="14"/>
      <c r="H24" s="29"/>
      <c r="I24" s="15"/>
    </row>
    <row r="25" spans="3:9" x14ac:dyDescent="0.25">
      <c r="C25" s="16"/>
      <c r="D25" s="14"/>
      <c r="E25" s="14"/>
      <c r="F25" s="14"/>
      <c r="G25" s="14"/>
      <c r="H25" s="29"/>
      <c r="I25" s="15"/>
    </row>
    <row r="26" spans="3:9" ht="15.75" thickBot="1" x14ac:dyDescent="0.3">
      <c r="C26" s="17"/>
      <c r="D26" s="18"/>
      <c r="E26" s="18"/>
      <c r="F26" s="18"/>
      <c r="G26" s="18"/>
      <c r="H26" s="30"/>
      <c r="I26" s="15"/>
    </row>
    <row r="28" spans="3:9" ht="15.75" x14ac:dyDescent="0.25">
      <c r="C28" s="50" t="s">
        <v>66</v>
      </c>
      <c r="D28" s="50"/>
      <c r="E28" s="50"/>
      <c r="F28" s="50"/>
      <c r="G28" s="50"/>
      <c r="H28" s="50"/>
    </row>
    <row r="29" spans="3:9" ht="15.75" thickBot="1" x14ac:dyDescent="0.3"/>
    <row r="30" spans="3:9" x14ac:dyDescent="0.25">
      <c r="C30" s="51" t="s">
        <v>11</v>
      </c>
      <c r="D30" s="52"/>
      <c r="E30" s="53" t="s">
        <v>12</v>
      </c>
      <c r="F30" s="53" t="s">
        <v>13</v>
      </c>
      <c r="G30" s="56" t="s">
        <v>21</v>
      </c>
      <c r="H30" s="58" t="s">
        <v>22</v>
      </c>
    </row>
    <row r="31" spans="3:9" x14ac:dyDescent="0.25">
      <c r="C31" s="60" t="s">
        <v>16</v>
      </c>
      <c r="D31" s="62" t="s">
        <v>17</v>
      </c>
      <c r="E31" s="54"/>
      <c r="F31" s="54"/>
      <c r="G31" s="57"/>
      <c r="H31" s="59"/>
    </row>
    <row r="32" spans="3:9" x14ac:dyDescent="0.25">
      <c r="C32" s="61"/>
      <c r="D32" s="63"/>
      <c r="E32" s="55"/>
      <c r="F32" s="55"/>
      <c r="G32" s="10" t="s">
        <v>23</v>
      </c>
      <c r="H32" s="19" t="s">
        <v>18</v>
      </c>
    </row>
    <row r="33" spans="3:10" x14ac:dyDescent="0.25">
      <c r="C33" s="20" t="s">
        <v>20</v>
      </c>
      <c r="D33" s="21" t="s">
        <v>38</v>
      </c>
      <c r="E33" s="14" t="s">
        <v>39</v>
      </c>
      <c r="F33" s="14" t="s">
        <v>40</v>
      </c>
      <c r="G33" s="32"/>
      <c r="H33" s="31">
        <v>296184</v>
      </c>
    </row>
    <row r="34" spans="3:10" x14ac:dyDescent="0.25">
      <c r="C34" s="20" t="s">
        <v>20</v>
      </c>
      <c r="D34" s="21" t="s">
        <v>41</v>
      </c>
      <c r="E34" s="14" t="s">
        <v>42</v>
      </c>
      <c r="F34" s="14" t="s">
        <v>64</v>
      </c>
      <c r="G34" s="33"/>
      <c r="H34" s="31">
        <f>47405-H35</f>
        <v>45455</v>
      </c>
    </row>
    <row r="35" spans="3:10" x14ac:dyDescent="0.25">
      <c r="C35" s="20" t="s">
        <v>20</v>
      </c>
      <c r="D35" s="21" t="s">
        <v>41</v>
      </c>
      <c r="E35" s="14" t="s">
        <v>58</v>
      </c>
      <c r="F35" s="14" t="s">
        <v>59</v>
      </c>
      <c r="G35" s="33"/>
      <c r="H35" s="31">
        <f>700+600+350+300</f>
        <v>1950</v>
      </c>
    </row>
    <row r="36" spans="3:10" x14ac:dyDescent="0.25">
      <c r="C36" s="20"/>
      <c r="D36" s="21"/>
      <c r="E36" s="14"/>
      <c r="F36" s="14"/>
      <c r="G36" s="33"/>
      <c r="H36" s="31"/>
    </row>
    <row r="37" spans="3:10" x14ac:dyDescent="0.25">
      <c r="C37" s="20" t="s">
        <v>41</v>
      </c>
      <c r="D37" s="21" t="s">
        <v>20</v>
      </c>
      <c r="E37" s="14" t="s">
        <v>60</v>
      </c>
      <c r="F37" s="14" t="s">
        <v>64</v>
      </c>
      <c r="G37" s="33"/>
      <c r="H37" s="31">
        <v>82990</v>
      </c>
    </row>
    <row r="38" spans="3:10" x14ac:dyDescent="0.25">
      <c r="C38" s="20" t="s">
        <v>41</v>
      </c>
      <c r="D38" s="21" t="s">
        <v>20</v>
      </c>
      <c r="E38" s="14" t="s">
        <v>61</v>
      </c>
      <c r="F38" s="14" t="s">
        <v>64</v>
      </c>
      <c r="G38" s="33"/>
      <c r="H38" s="31">
        <v>24670</v>
      </c>
    </row>
    <row r="39" spans="3:10" x14ac:dyDescent="0.25">
      <c r="C39" s="20" t="s">
        <v>41</v>
      </c>
      <c r="D39" s="21" t="s">
        <v>20</v>
      </c>
      <c r="E39" s="14" t="s">
        <v>62</v>
      </c>
      <c r="F39" s="14" t="s">
        <v>64</v>
      </c>
      <c r="G39" s="33"/>
      <c r="H39" s="31">
        <f>118437-H38-H37</f>
        <v>10777</v>
      </c>
    </row>
    <row r="40" spans="3:10" x14ac:dyDescent="0.25">
      <c r="C40" s="20"/>
      <c r="D40" s="21"/>
      <c r="E40" s="14"/>
      <c r="F40" s="14"/>
      <c r="G40" s="33"/>
      <c r="H40" s="31"/>
    </row>
    <row r="41" spans="3:10" x14ac:dyDescent="0.25">
      <c r="C41" s="20" t="s">
        <v>44</v>
      </c>
      <c r="D41" s="21" t="s">
        <v>20</v>
      </c>
      <c r="E41" s="14" t="s">
        <v>45</v>
      </c>
      <c r="F41" s="14" t="s">
        <v>49</v>
      </c>
      <c r="G41" s="33"/>
      <c r="H41" s="31">
        <f>456289-H42</f>
        <v>429768</v>
      </c>
      <c r="J41" t="s">
        <v>46</v>
      </c>
    </row>
    <row r="42" spans="3:10" x14ac:dyDescent="0.25">
      <c r="C42" s="20" t="s">
        <v>44</v>
      </c>
      <c r="D42" s="21" t="s">
        <v>20</v>
      </c>
      <c r="E42" s="14" t="s">
        <v>47</v>
      </c>
      <c r="F42" s="14" t="s">
        <v>49</v>
      </c>
      <c r="G42" s="33"/>
      <c r="H42" s="31">
        <v>26521</v>
      </c>
    </row>
    <row r="43" spans="3:10" x14ac:dyDescent="0.25">
      <c r="C43" s="20"/>
      <c r="D43" s="21"/>
      <c r="E43" s="14"/>
      <c r="F43" s="14"/>
      <c r="G43" s="33"/>
      <c r="H43" s="31"/>
    </row>
    <row r="44" spans="3:10" x14ac:dyDescent="0.25">
      <c r="C44" s="20"/>
      <c r="D44" s="21"/>
      <c r="E44" s="14"/>
      <c r="F44" s="14"/>
      <c r="G44" s="32"/>
      <c r="H44" s="31"/>
    </row>
    <row r="45" spans="3:10" ht="15.75" thickBot="1" x14ac:dyDescent="0.3">
      <c r="C45" s="17"/>
      <c r="D45" s="18"/>
      <c r="E45" s="18"/>
      <c r="F45" s="18"/>
      <c r="G45" s="18"/>
      <c r="H45" s="23"/>
    </row>
    <row r="47" spans="3:10" x14ac:dyDescent="0.25">
      <c r="C47" s="24" t="s">
        <v>24</v>
      </c>
      <c r="D47" s="25"/>
      <c r="E47" s="25"/>
      <c r="F47" s="25"/>
      <c r="G47" s="25"/>
      <c r="H47" s="25"/>
      <c r="I47" s="25"/>
    </row>
    <row r="48" spans="3:10" x14ac:dyDescent="0.25">
      <c r="C48" s="24">
        <v>1</v>
      </c>
      <c r="D48" s="42" t="s">
        <v>25</v>
      </c>
      <c r="E48" s="42"/>
      <c r="F48" s="42"/>
      <c r="G48" s="42"/>
      <c r="H48" s="42"/>
      <c r="I48" s="26"/>
    </row>
    <row r="49" spans="3:9" ht="34.5" customHeight="1" x14ac:dyDescent="0.25">
      <c r="C49" s="26"/>
      <c r="D49" s="42"/>
      <c r="E49" s="42"/>
      <c r="F49" s="42"/>
      <c r="G49" s="42"/>
      <c r="H49" s="42"/>
      <c r="I49" s="26"/>
    </row>
    <row r="51" spans="3:9" ht="27" customHeight="1" x14ac:dyDescent="0.25">
      <c r="C51" s="27" t="s">
        <v>26</v>
      </c>
    </row>
    <row r="52" spans="3:9" ht="32.25" customHeight="1" x14ac:dyDescent="0.25">
      <c r="C52" s="43" t="s">
        <v>27</v>
      </c>
      <c r="D52" s="44"/>
      <c r="E52" s="44"/>
      <c r="F52" s="44"/>
      <c r="G52" s="44"/>
      <c r="H52" s="44"/>
    </row>
    <row r="53" spans="3:9" x14ac:dyDescent="0.25">
      <c r="C53" s="28"/>
    </row>
    <row r="54" spans="3:9" ht="27.75" customHeight="1" x14ac:dyDescent="0.25">
      <c r="C54" s="27" t="s">
        <v>28</v>
      </c>
    </row>
    <row r="55" spans="3:9" ht="33.75" customHeight="1" x14ac:dyDescent="0.25">
      <c r="C55" s="43" t="s">
        <v>29</v>
      </c>
      <c r="D55" s="44"/>
      <c r="E55" s="44"/>
      <c r="F55" s="44"/>
      <c r="G55" s="44"/>
      <c r="H55" s="44"/>
    </row>
    <row r="56" spans="3:9" x14ac:dyDescent="0.25">
      <c r="C56" s="28"/>
    </row>
    <row r="57" spans="3:9" ht="33" customHeight="1" x14ac:dyDescent="0.25">
      <c r="C57" s="27" t="s">
        <v>30</v>
      </c>
    </row>
    <row r="58" spans="3:9" ht="43.5" customHeight="1" x14ac:dyDescent="0.25">
      <c r="C58" s="43" t="s">
        <v>31</v>
      </c>
      <c r="D58" s="44"/>
      <c r="E58" s="44"/>
      <c r="F58" s="44"/>
      <c r="G58" s="44"/>
      <c r="H58" s="44"/>
    </row>
  </sheetData>
  <mergeCells count="23">
    <mergeCell ref="C9:H9"/>
    <mergeCell ref="C10:H10"/>
    <mergeCell ref="C14:H14"/>
    <mergeCell ref="C16:D16"/>
    <mergeCell ref="E16:E18"/>
    <mergeCell ref="F16:F18"/>
    <mergeCell ref="G16:G17"/>
    <mergeCell ref="H16:H17"/>
    <mergeCell ref="D48:H49"/>
    <mergeCell ref="C52:H52"/>
    <mergeCell ref="C55:H55"/>
    <mergeCell ref="C58:H58"/>
    <mergeCell ref="I16:I17"/>
    <mergeCell ref="C17:C18"/>
    <mergeCell ref="D17:D18"/>
    <mergeCell ref="C28:H28"/>
    <mergeCell ref="C30:D30"/>
    <mergeCell ref="E30:E32"/>
    <mergeCell ref="F30:F32"/>
    <mergeCell ref="G30:G31"/>
    <mergeCell ref="H30:H31"/>
    <mergeCell ref="C31:C32"/>
    <mergeCell ref="D31:D32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I56"/>
  <sheetViews>
    <sheetView showGridLines="0" view="pageBreakPreview" zoomScale="60" zoomScaleNormal="100" workbookViewId="0">
      <selection activeCell="H56" sqref="H56"/>
    </sheetView>
  </sheetViews>
  <sheetFormatPr defaultRowHeight="15" x14ac:dyDescent="0.25"/>
  <cols>
    <col min="1" max="1" width="4" customWidth="1"/>
    <col min="2" max="3" width="20.7109375" customWidth="1"/>
    <col min="4" max="4" width="34.140625" bestFit="1" customWidth="1"/>
    <col min="5" max="5" width="24.7109375" bestFit="1" customWidth="1"/>
    <col min="6" max="6" width="14.85546875" customWidth="1"/>
    <col min="7" max="7" width="13.7109375" customWidth="1"/>
    <col min="8" max="8" width="17.28515625" customWidth="1"/>
  </cols>
  <sheetData>
    <row r="1" spans="2:8" x14ac:dyDescent="0.25">
      <c r="G1" s="1" t="s">
        <v>0</v>
      </c>
      <c r="H1" s="2" t="s">
        <v>1</v>
      </c>
    </row>
    <row r="2" spans="2:8" x14ac:dyDescent="0.25">
      <c r="G2" s="1" t="s">
        <v>2</v>
      </c>
      <c r="H2" s="3">
        <v>4</v>
      </c>
    </row>
    <row r="3" spans="2:8" x14ac:dyDescent="0.25">
      <c r="G3" s="1" t="s">
        <v>3</v>
      </c>
      <c r="H3" s="3">
        <v>2</v>
      </c>
    </row>
    <row r="4" spans="2:8" x14ac:dyDescent="0.25">
      <c r="G4" s="1" t="s">
        <v>4</v>
      </c>
      <c r="H4" s="3">
        <v>2</v>
      </c>
    </row>
    <row r="5" spans="2:8" x14ac:dyDescent="0.25">
      <c r="G5" s="1" t="s">
        <v>5</v>
      </c>
      <c r="H5" s="4"/>
    </row>
    <row r="6" spans="2:8" x14ac:dyDescent="0.25">
      <c r="G6" s="1"/>
      <c r="H6" s="2"/>
    </row>
    <row r="7" spans="2:8" x14ac:dyDescent="0.25">
      <c r="G7" s="1" t="s">
        <v>6</v>
      </c>
      <c r="H7" s="5">
        <v>42119</v>
      </c>
    </row>
    <row r="9" spans="2:8" ht="18" x14ac:dyDescent="0.25">
      <c r="B9" s="64" t="s">
        <v>7</v>
      </c>
      <c r="C9" s="64"/>
      <c r="D9" s="64"/>
      <c r="E9" s="64"/>
      <c r="F9" s="64"/>
      <c r="G9" s="64"/>
      <c r="H9" s="6"/>
    </row>
    <row r="10" spans="2:8" ht="18" x14ac:dyDescent="0.25">
      <c r="B10" s="64" t="s">
        <v>8</v>
      </c>
      <c r="C10" s="64"/>
      <c r="D10" s="64"/>
      <c r="E10" s="64"/>
      <c r="F10" s="64"/>
      <c r="G10" s="64"/>
      <c r="H10" s="6"/>
    </row>
    <row r="12" spans="2:8" x14ac:dyDescent="0.25">
      <c r="C12" s="7" t="s">
        <v>9</v>
      </c>
      <c r="D12" s="8">
        <v>2014</v>
      </c>
    </row>
    <row r="13" spans="2:8" x14ac:dyDescent="0.25">
      <c r="D13" s="7"/>
      <c r="E13" s="9"/>
    </row>
    <row r="14" spans="2:8" ht="15.75" x14ac:dyDescent="0.25">
      <c r="B14" s="50" t="s">
        <v>10</v>
      </c>
      <c r="C14" s="50"/>
      <c r="D14" s="50"/>
      <c r="E14" s="50"/>
      <c r="F14" s="50"/>
      <c r="G14" s="50"/>
    </row>
    <row r="15" spans="2:8" ht="15.75" thickBot="1" x14ac:dyDescent="0.3"/>
    <row r="16" spans="2:8" x14ac:dyDescent="0.25">
      <c r="B16" s="51" t="s">
        <v>11</v>
      </c>
      <c r="C16" s="52"/>
      <c r="D16" s="65" t="s">
        <v>12</v>
      </c>
      <c r="E16" s="65" t="s">
        <v>13</v>
      </c>
      <c r="F16" s="56" t="s">
        <v>14</v>
      </c>
      <c r="G16" s="56" t="s">
        <v>15</v>
      </c>
      <c r="H16" s="45"/>
    </row>
    <row r="17" spans="2:8" x14ac:dyDescent="0.25">
      <c r="B17" s="46" t="s">
        <v>16</v>
      </c>
      <c r="C17" s="48" t="s">
        <v>17</v>
      </c>
      <c r="D17" s="66"/>
      <c r="E17" s="66"/>
      <c r="F17" s="57"/>
      <c r="G17" s="57"/>
      <c r="H17" s="45"/>
    </row>
    <row r="18" spans="2:8" x14ac:dyDescent="0.25">
      <c r="B18" s="47"/>
      <c r="C18" s="49"/>
      <c r="D18" s="67"/>
      <c r="E18" s="67"/>
      <c r="F18" s="10" t="s">
        <v>18</v>
      </c>
      <c r="G18" s="10" t="s">
        <v>18</v>
      </c>
      <c r="H18" s="11"/>
    </row>
    <row r="19" spans="2:8" x14ac:dyDescent="0.25">
      <c r="B19" s="12"/>
      <c r="C19" s="13"/>
      <c r="D19" s="14"/>
      <c r="E19" s="14"/>
      <c r="F19" s="14"/>
      <c r="G19" s="29"/>
      <c r="H19" s="15"/>
    </row>
    <row r="20" spans="2:8" x14ac:dyDescent="0.25">
      <c r="B20" s="16"/>
      <c r="C20" s="14"/>
      <c r="D20" s="14"/>
      <c r="E20" s="14"/>
      <c r="F20" s="14"/>
      <c r="G20" s="29"/>
      <c r="H20" s="15"/>
    </row>
    <row r="21" spans="2:8" x14ac:dyDescent="0.25">
      <c r="B21" s="16"/>
      <c r="C21" s="14"/>
      <c r="D21" s="14"/>
      <c r="E21" s="14"/>
      <c r="F21" s="14"/>
      <c r="G21" s="29"/>
      <c r="H21" s="15"/>
    </row>
    <row r="22" spans="2:8" x14ac:dyDescent="0.25">
      <c r="B22" s="16"/>
      <c r="C22" s="14"/>
      <c r="D22" s="14"/>
      <c r="E22" s="14"/>
      <c r="F22" s="14"/>
      <c r="G22" s="29"/>
      <c r="H22" s="15"/>
    </row>
    <row r="23" spans="2:8" x14ac:dyDescent="0.25">
      <c r="B23" s="16"/>
      <c r="C23" s="14"/>
      <c r="D23" s="14"/>
      <c r="E23" s="14"/>
      <c r="F23" s="14"/>
      <c r="G23" s="29"/>
      <c r="H23" s="15"/>
    </row>
    <row r="24" spans="2:8" x14ac:dyDescent="0.25">
      <c r="B24" s="16"/>
      <c r="C24" s="14"/>
      <c r="D24" s="14"/>
      <c r="E24" s="14"/>
      <c r="F24" s="14"/>
      <c r="G24" s="29"/>
      <c r="H24" s="15"/>
    </row>
    <row r="25" spans="2:8" x14ac:dyDescent="0.25">
      <c r="B25" s="16"/>
      <c r="C25" s="14"/>
      <c r="D25" s="14"/>
      <c r="E25" s="14"/>
      <c r="F25" s="14"/>
      <c r="G25" s="29"/>
      <c r="H25" s="15"/>
    </row>
    <row r="26" spans="2:8" ht="15.75" thickBot="1" x14ac:dyDescent="0.3">
      <c r="B26" s="17"/>
      <c r="C26" s="18"/>
      <c r="D26" s="18"/>
      <c r="E26" s="18"/>
      <c r="F26" s="18"/>
      <c r="G26" s="30"/>
      <c r="H26" s="15"/>
    </row>
    <row r="28" spans="2:8" ht="15.75" x14ac:dyDescent="0.25">
      <c r="B28" s="50" t="s">
        <v>70</v>
      </c>
      <c r="C28" s="50"/>
      <c r="D28" s="50"/>
      <c r="E28" s="50"/>
      <c r="F28" s="50"/>
      <c r="G28" s="50"/>
    </row>
    <row r="29" spans="2:8" ht="15.75" thickBot="1" x14ac:dyDescent="0.3"/>
    <row r="30" spans="2:8" x14ac:dyDescent="0.25">
      <c r="B30" s="51" t="s">
        <v>11</v>
      </c>
      <c r="C30" s="52"/>
      <c r="D30" s="53" t="s">
        <v>12</v>
      </c>
      <c r="E30" s="53" t="s">
        <v>13</v>
      </c>
      <c r="F30" s="56" t="s">
        <v>21</v>
      </c>
      <c r="G30" s="58" t="s">
        <v>22</v>
      </c>
    </row>
    <row r="31" spans="2:8" x14ac:dyDescent="0.25">
      <c r="B31" s="60" t="s">
        <v>16</v>
      </c>
      <c r="C31" s="62" t="s">
        <v>17</v>
      </c>
      <c r="D31" s="54"/>
      <c r="E31" s="54"/>
      <c r="F31" s="57"/>
      <c r="G31" s="59"/>
    </row>
    <row r="32" spans="2:8" x14ac:dyDescent="0.25">
      <c r="B32" s="61"/>
      <c r="C32" s="63"/>
      <c r="D32" s="55"/>
      <c r="E32" s="55"/>
      <c r="F32" s="10" t="s">
        <v>23</v>
      </c>
      <c r="G32" s="19" t="s">
        <v>18</v>
      </c>
    </row>
    <row r="33" spans="2:9" x14ac:dyDescent="0.25">
      <c r="B33" s="20" t="s">
        <v>20</v>
      </c>
      <c r="C33" s="21" t="s">
        <v>38</v>
      </c>
      <c r="D33" s="14" t="s">
        <v>39</v>
      </c>
      <c r="E33" s="14" t="s">
        <v>50</v>
      </c>
      <c r="F33" s="32"/>
      <c r="G33" s="31">
        <f>315000-43000</f>
        <v>272000</v>
      </c>
    </row>
    <row r="34" spans="2:9" x14ac:dyDescent="0.25">
      <c r="B34" s="20" t="s">
        <v>20</v>
      </c>
      <c r="C34" s="21" t="s">
        <v>41</v>
      </c>
      <c r="D34" s="14" t="s">
        <v>42</v>
      </c>
      <c r="E34" s="14" t="s">
        <v>43</v>
      </c>
      <c r="F34" s="33"/>
      <c r="G34" s="31">
        <v>70000</v>
      </c>
    </row>
    <row r="35" spans="2:9" x14ac:dyDescent="0.25">
      <c r="B35" s="20"/>
      <c r="C35" s="21"/>
      <c r="D35" s="14"/>
      <c r="E35" s="14"/>
      <c r="F35" s="33"/>
      <c r="G35" s="31"/>
    </row>
    <row r="36" spans="2:9" x14ac:dyDescent="0.25">
      <c r="B36" s="20" t="s">
        <v>41</v>
      </c>
      <c r="C36" s="21" t="s">
        <v>20</v>
      </c>
      <c r="D36" s="14"/>
      <c r="E36" s="14"/>
      <c r="F36" s="33"/>
      <c r="G36" s="31">
        <v>70000</v>
      </c>
    </row>
    <row r="37" spans="2:9" x14ac:dyDescent="0.25">
      <c r="B37" s="20"/>
      <c r="C37" s="21"/>
      <c r="D37" s="14"/>
      <c r="E37" s="14"/>
      <c r="F37" s="33"/>
      <c r="G37" s="31"/>
    </row>
    <row r="38" spans="2:9" x14ac:dyDescent="0.25">
      <c r="B38" s="20"/>
      <c r="C38" s="21"/>
      <c r="D38" s="14"/>
      <c r="E38" s="14"/>
      <c r="F38" s="33"/>
      <c r="G38" s="31"/>
    </row>
    <row r="39" spans="2:9" x14ac:dyDescent="0.25">
      <c r="B39" s="20" t="s">
        <v>44</v>
      </c>
      <c r="C39" s="21" t="s">
        <v>20</v>
      </c>
      <c r="D39" s="14" t="s">
        <v>45</v>
      </c>
      <c r="E39" s="14" t="s">
        <v>49</v>
      </c>
      <c r="F39" s="33"/>
      <c r="G39" s="31">
        <f>450000-G40-G41</f>
        <v>409600</v>
      </c>
      <c r="I39" t="s">
        <v>46</v>
      </c>
    </row>
    <row r="40" spans="2:9" x14ac:dyDescent="0.25">
      <c r="B40" s="20" t="s">
        <v>44</v>
      </c>
      <c r="C40" s="21" t="s">
        <v>20</v>
      </c>
      <c r="D40" s="14" t="s">
        <v>47</v>
      </c>
      <c r="E40" s="14" t="s">
        <v>49</v>
      </c>
      <c r="F40" s="33"/>
      <c r="G40" s="31">
        <f>40400-1500</f>
        <v>38900</v>
      </c>
    </row>
    <row r="41" spans="2:9" x14ac:dyDescent="0.25">
      <c r="B41" s="20"/>
      <c r="C41" s="21"/>
      <c r="D41" s="14" t="s">
        <v>65</v>
      </c>
      <c r="E41" s="14"/>
      <c r="F41" s="33"/>
      <c r="G41" s="31">
        <v>1500</v>
      </c>
    </row>
    <row r="42" spans="2:9" x14ac:dyDescent="0.25">
      <c r="B42" s="20"/>
      <c r="C42" s="21"/>
      <c r="D42" s="14"/>
      <c r="E42" s="14"/>
      <c r="F42" s="32"/>
      <c r="G42" s="31"/>
    </row>
    <row r="43" spans="2:9" ht="15.75" thickBot="1" x14ac:dyDescent="0.3">
      <c r="B43" s="17"/>
      <c r="C43" s="18"/>
      <c r="D43" s="18"/>
      <c r="E43" s="18"/>
      <c r="F43" s="18"/>
      <c r="G43" s="23"/>
    </row>
    <row r="45" spans="2:9" x14ac:dyDescent="0.25">
      <c r="B45" s="24" t="s">
        <v>24</v>
      </c>
      <c r="C45" s="25"/>
      <c r="D45" s="25"/>
      <c r="E45" s="25"/>
      <c r="F45" s="25"/>
      <c r="G45" s="25"/>
      <c r="H45" s="25"/>
    </row>
    <row r="46" spans="2:9" x14ac:dyDescent="0.25">
      <c r="B46" s="24">
        <v>1</v>
      </c>
      <c r="C46" s="42" t="s">
        <v>25</v>
      </c>
      <c r="D46" s="42"/>
      <c r="E46" s="42"/>
      <c r="F46" s="42"/>
      <c r="G46" s="42"/>
      <c r="H46" s="26"/>
    </row>
    <row r="47" spans="2:9" ht="34.5" customHeight="1" x14ac:dyDescent="0.25">
      <c r="B47" s="26"/>
      <c r="C47" s="42"/>
      <c r="D47" s="42"/>
      <c r="E47" s="42"/>
      <c r="F47" s="42"/>
      <c r="G47" s="42"/>
      <c r="H47" s="26"/>
    </row>
    <row r="49" spans="2:7" ht="27" customHeight="1" x14ac:dyDescent="0.25">
      <c r="B49" s="27" t="s">
        <v>26</v>
      </c>
    </row>
    <row r="50" spans="2:7" ht="32.25" customHeight="1" x14ac:dyDescent="0.25">
      <c r="B50" s="43" t="s">
        <v>27</v>
      </c>
      <c r="C50" s="44"/>
      <c r="D50" s="44"/>
      <c r="E50" s="44"/>
      <c r="F50" s="44"/>
      <c r="G50" s="44"/>
    </row>
    <row r="51" spans="2:7" x14ac:dyDescent="0.25">
      <c r="B51" s="28"/>
    </row>
    <row r="52" spans="2:7" ht="27.75" customHeight="1" x14ac:dyDescent="0.25">
      <c r="B52" s="27" t="s">
        <v>28</v>
      </c>
    </row>
    <row r="53" spans="2:7" ht="33.75" customHeight="1" x14ac:dyDescent="0.25">
      <c r="B53" s="43" t="s">
        <v>29</v>
      </c>
      <c r="C53" s="44"/>
      <c r="D53" s="44"/>
      <c r="E53" s="44"/>
      <c r="F53" s="44"/>
      <c r="G53" s="44"/>
    </row>
    <row r="54" spans="2:7" x14ac:dyDescent="0.25">
      <c r="B54" s="28"/>
    </row>
    <row r="55" spans="2:7" ht="33" customHeight="1" x14ac:dyDescent="0.25">
      <c r="B55" s="27" t="s">
        <v>30</v>
      </c>
    </row>
    <row r="56" spans="2:7" ht="43.5" customHeight="1" x14ac:dyDescent="0.25">
      <c r="B56" s="43" t="s">
        <v>31</v>
      </c>
      <c r="C56" s="44"/>
      <c r="D56" s="44"/>
      <c r="E56" s="44"/>
      <c r="F56" s="44"/>
      <c r="G56" s="44"/>
    </row>
  </sheetData>
  <mergeCells count="23">
    <mergeCell ref="B9:G9"/>
    <mergeCell ref="B10:G10"/>
    <mergeCell ref="B14:G14"/>
    <mergeCell ref="B16:C16"/>
    <mergeCell ref="D16:D18"/>
    <mergeCell ref="E16:E18"/>
    <mergeCell ref="F16:F17"/>
    <mergeCell ref="G16:G17"/>
    <mergeCell ref="C46:G47"/>
    <mergeCell ref="B50:G50"/>
    <mergeCell ref="B53:G53"/>
    <mergeCell ref="B56:G56"/>
    <mergeCell ref="H16:H17"/>
    <mergeCell ref="B17:B18"/>
    <mergeCell ref="C17:C18"/>
    <mergeCell ref="B28:G28"/>
    <mergeCell ref="B30:C30"/>
    <mergeCell ref="D30:D32"/>
    <mergeCell ref="E30:E32"/>
    <mergeCell ref="F30:F31"/>
    <mergeCell ref="G30:G31"/>
    <mergeCell ref="B31:B32"/>
    <mergeCell ref="C31:C32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I56"/>
  <sheetViews>
    <sheetView showGridLines="0" view="pageBreakPreview" topLeftCell="A13" zoomScale="60" zoomScaleNormal="100" workbookViewId="0">
      <selection activeCell="A28" sqref="A28:G44"/>
    </sheetView>
  </sheetViews>
  <sheetFormatPr defaultRowHeight="15" x14ac:dyDescent="0.25"/>
  <cols>
    <col min="1" max="1" width="2.5703125" customWidth="1"/>
    <col min="2" max="3" width="20.7109375" customWidth="1"/>
    <col min="4" max="4" width="34.140625" bestFit="1" customWidth="1"/>
    <col min="5" max="5" width="24.7109375" bestFit="1" customWidth="1"/>
    <col min="6" max="6" width="14.85546875" customWidth="1"/>
    <col min="7" max="7" width="13.7109375" customWidth="1"/>
    <col min="8" max="8" width="17.28515625" customWidth="1"/>
  </cols>
  <sheetData>
    <row r="1" spans="2:8" x14ac:dyDescent="0.25">
      <c r="G1" s="1" t="s">
        <v>0</v>
      </c>
      <c r="H1" s="2" t="s">
        <v>1</v>
      </c>
    </row>
    <row r="2" spans="2:8" x14ac:dyDescent="0.25">
      <c r="G2" s="1" t="s">
        <v>2</v>
      </c>
      <c r="H2" s="3">
        <v>4</v>
      </c>
    </row>
    <row r="3" spans="2:8" x14ac:dyDescent="0.25">
      <c r="G3" s="1" t="s">
        <v>3</v>
      </c>
      <c r="H3" s="3">
        <v>2</v>
      </c>
    </row>
    <row r="4" spans="2:8" x14ac:dyDescent="0.25">
      <c r="G4" s="1" t="s">
        <v>4</v>
      </c>
      <c r="H4" s="3">
        <v>2</v>
      </c>
    </row>
    <row r="5" spans="2:8" x14ac:dyDescent="0.25">
      <c r="G5" s="1" t="s">
        <v>5</v>
      </c>
      <c r="H5" s="4"/>
    </row>
    <row r="6" spans="2:8" x14ac:dyDescent="0.25">
      <c r="G6" s="1"/>
      <c r="H6" s="2"/>
    </row>
    <row r="7" spans="2:8" x14ac:dyDescent="0.25">
      <c r="G7" s="1" t="s">
        <v>6</v>
      </c>
      <c r="H7" s="5">
        <v>42119</v>
      </c>
    </row>
    <row r="9" spans="2:8" ht="18" x14ac:dyDescent="0.25">
      <c r="B9" s="64" t="s">
        <v>7</v>
      </c>
      <c r="C9" s="64"/>
      <c r="D9" s="64"/>
      <c r="E9" s="64"/>
      <c r="F9" s="64"/>
      <c r="G9" s="64"/>
      <c r="H9" s="6"/>
    </row>
    <row r="10" spans="2:8" ht="18" x14ac:dyDescent="0.25">
      <c r="B10" s="64" t="s">
        <v>8</v>
      </c>
      <c r="C10" s="64"/>
      <c r="D10" s="64"/>
      <c r="E10" s="64"/>
      <c r="F10" s="64"/>
      <c r="G10" s="64"/>
      <c r="H10" s="6"/>
    </row>
    <row r="12" spans="2:8" x14ac:dyDescent="0.25">
      <c r="C12" s="7" t="s">
        <v>9</v>
      </c>
      <c r="D12" s="8">
        <v>2015</v>
      </c>
    </row>
    <row r="13" spans="2:8" x14ac:dyDescent="0.25">
      <c r="D13" s="7"/>
      <c r="E13" s="9"/>
    </row>
    <row r="14" spans="2:8" ht="15.75" x14ac:dyDescent="0.25">
      <c r="B14" s="50" t="s">
        <v>10</v>
      </c>
      <c r="C14" s="50"/>
      <c r="D14" s="50"/>
      <c r="E14" s="50"/>
      <c r="F14" s="50"/>
      <c r="G14" s="50"/>
    </row>
    <row r="15" spans="2:8" ht="15.75" thickBot="1" x14ac:dyDescent="0.3"/>
    <row r="16" spans="2:8" x14ac:dyDescent="0.25">
      <c r="B16" s="51" t="s">
        <v>11</v>
      </c>
      <c r="C16" s="52"/>
      <c r="D16" s="65" t="s">
        <v>12</v>
      </c>
      <c r="E16" s="65" t="s">
        <v>13</v>
      </c>
      <c r="F16" s="56" t="s">
        <v>14</v>
      </c>
      <c r="G16" s="56" t="s">
        <v>15</v>
      </c>
      <c r="H16" s="45"/>
    </row>
    <row r="17" spans="2:8" x14ac:dyDescent="0.25">
      <c r="B17" s="46" t="s">
        <v>16</v>
      </c>
      <c r="C17" s="48" t="s">
        <v>17</v>
      </c>
      <c r="D17" s="66"/>
      <c r="E17" s="66"/>
      <c r="F17" s="57"/>
      <c r="G17" s="57"/>
      <c r="H17" s="45"/>
    </row>
    <row r="18" spans="2:8" x14ac:dyDescent="0.25">
      <c r="B18" s="47"/>
      <c r="C18" s="49"/>
      <c r="D18" s="67"/>
      <c r="E18" s="67"/>
      <c r="F18" s="10" t="s">
        <v>18</v>
      </c>
      <c r="G18" s="10" t="s">
        <v>18</v>
      </c>
      <c r="H18" s="11"/>
    </row>
    <row r="19" spans="2:8" x14ac:dyDescent="0.25">
      <c r="B19" s="12"/>
      <c r="C19" s="13"/>
      <c r="D19" s="14"/>
      <c r="E19" s="14"/>
      <c r="F19" s="14"/>
      <c r="G19" s="29"/>
      <c r="H19" s="15"/>
    </row>
    <row r="20" spans="2:8" x14ac:dyDescent="0.25">
      <c r="B20" s="16"/>
      <c r="C20" s="14"/>
      <c r="D20" s="14"/>
      <c r="E20" s="14"/>
      <c r="F20" s="14"/>
      <c r="G20" s="29"/>
      <c r="H20" s="15"/>
    </row>
    <row r="21" spans="2:8" x14ac:dyDescent="0.25">
      <c r="B21" s="16"/>
      <c r="C21" s="14"/>
      <c r="D21" s="14"/>
      <c r="E21" s="14"/>
      <c r="F21" s="14"/>
      <c r="G21" s="29"/>
      <c r="H21" s="15"/>
    </row>
    <row r="22" spans="2:8" x14ac:dyDescent="0.25">
      <c r="B22" s="16"/>
      <c r="C22" s="14"/>
      <c r="D22" s="14"/>
      <c r="E22" s="14"/>
      <c r="F22" s="14"/>
      <c r="G22" s="29"/>
      <c r="H22" s="15"/>
    </row>
    <row r="23" spans="2:8" x14ac:dyDescent="0.25">
      <c r="B23" s="16"/>
      <c r="C23" s="14"/>
      <c r="D23" s="14"/>
      <c r="E23" s="14"/>
      <c r="F23" s="14"/>
      <c r="G23" s="29"/>
      <c r="H23" s="15"/>
    </row>
    <row r="24" spans="2:8" x14ac:dyDescent="0.25">
      <c r="B24" s="16"/>
      <c r="C24" s="14"/>
      <c r="D24" s="14"/>
      <c r="E24" s="14"/>
      <c r="F24" s="14"/>
      <c r="G24" s="29"/>
      <c r="H24" s="15"/>
    </row>
    <row r="25" spans="2:8" x14ac:dyDescent="0.25">
      <c r="B25" s="16"/>
      <c r="C25" s="14"/>
      <c r="D25" s="14"/>
      <c r="E25" s="14"/>
      <c r="F25" s="14"/>
      <c r="G25" s="29"/>
      <c r="H25" s="15"/>
    </row>
    <row r="26" spans="2:8" ht="15.75" thickBot="1" x14ac:dyDescent="0.3">
      <c r="B26" s="17"/>
      <c r="C26" s="18"/>
      <c r="D26" s="18"/>
      <c r="E26" s="18"/>
      <c r="F26" s="18"/>
      <c r="G26" s="30"/>
      <c r="H26" s="15"/>
    </row>
    <row r="28" spans="2:8" ht="15.75" x14ac:dyDescent="0.25">
      <c r="B28" s="50" t="s">
        <v>71</v>
      </c>
      <c r="C28" s="50"/>
      <c r="D28" s="50"/>
      <c r="E28" s="50"/>
      <c r="F28" s="50"/>
      <c r="G28" s="50"/>
    </row>
    <row r="29" spans="2:8" ht="15.75" thickBot="1" x14ac:dyDescent="0.3"/>
    <row r="30" spans="2:8" x14ac:dyDescent="0.25">
      <c r="B30" s="51" t="s">
        <v>11</v>
      </c>
      <c r="C30" s="52"/>
      <c r="D30" s="53" t="s">
        <v>12</v>
      </c>
      <c r="E30" s="53" t="s">
        <v>13</v>
      </c>
      <c r="F30" s="56" t="s">
        <v>21</v>
      </c>
      <c r="G30" s="58" t="s">
        <v>22</v>
      </c>
    </row>
    <row r="31" spans="2:8" x14ac:dyDescent="0.25">
      <c r="B31" s="60" t="s">
        <v>16</v>
      </c>
      <c r="C31" s="62" t="s">
        <v>17</v>
      </c>
      <c r="D31" s="54"/>
      <c r="E31" s="54"/>
      <c r="F31" s="57"/>
      <c r="G31" s="59"/>
    </row>
    <row r="32" spans="2:8" x14ac:dyDescent="0.25">
      <c r="B32" s="61"/>
      <c r="C32" s="63"/>
      <c r="D32" s="55"/>
      <c r="E32" s="55"/>
      <c r="F32" s="10" t="s">
        <v>23</v>
      </c>
      <c r="G32" s="19" t="s">
        <v>18</v>
      </c>
    </row>
    <row r="33" spans="2:9" x14ac:dyDescent="0.25">
      <c r="B33" s="20" t="s">
        <v>20</v>
      </c>
      <c r="C33" s="21" t="s">
        <v>38</v>
      </c>
      <c r="D33" s="14" t="s">
        <v>39</v>
      </c>
      <c r="E33" s="14" t="s">
        <v>50</v>
      </c>
      <c r="F33" s="32"/>
      <c r="G33" s="31">
        <v>294000</v>
      </c>
    </row>
    <row r="34" spans="2:9" x14ac:dyDescent="0.25">
      <c r="B34" s="20" t="s">
        <v>20</v>
      </c>
      <c r="C34" s="21" t="s">
        <v>41</v>
      </c>
      <c r="D34" s="14" t="s">
        <v>42</v>
      </c>
      <c r="E34" s="14" t="s">
        <v>43</v>
      </c>
      <c r="F34" s="33"/>
      <c r="G34" s="31">
        <v>35000</v>
      </c>
    </row>
    <row r="35" spans="2:9" x14ac:dyDescent="0.25">
      <c r="B35" s="20"/>
      <c r="C35" s="21"/>
      <c r="D35" s="14"/>
      <c r="E35" s="14"/>
      <c r="F35" s="33"/>
      <c r="G35" s="31"/>
    </row>
    <row r="36" spans="2:9" x14ac:dyDescent="0.25">
      <c r="B36" s="20" t="s">
        <v>41</v>
      </c>
      <c r="C36" s="21" t="s">
        <v>20</v>
      </c>
      <c r="D36" s="14"/>
      <c r="E36" s="14"/>
      <c r="F36" s="33"/>
      <c r="G36" s="31">
        <v>70000</v>
      </c>
    </row>
    <row r="37" spans="2:9" x14ac:dyDescent="0.25">
      <c r="B37" s="20"/>
      <c r="C37" s="21"/>
      <c r="D37" s="14"/>
      <c r="E37" s="14"/>
      <c r="F37" s="33"/>
      <c r="G37" s="31"/>
    </row>
    <row r="38" spans="2:9" x14ac:dyDescent="0.25">
      <c r="B38" s="20"/>
      <c r="C38" s="21"/>
      <c r="D38" s="14"/>
      <c r="E38" s="14"/>
      <c r="F38" s="33"/>
      <c r="G38" s="31"/>
    </row>
    <row r="39" spans="2:9" x14ac:dyDescent="0.25">
      <c r="B39" s="20" t="s">
        <v>44</v>
      </c>
      <c r="C39" s="21" t="s">
        <v>20</v>
      </c>
      <c r="D39" s="14" t="s">
        <v>45</v>
      </c>
      <c r="E39" s="14" t="s">
        <v>49</v>
      </c>
      <c r="F39" s="33"/>
      <c r="G39" s="31">
        <f>450000*1.021-G40-G41</f>
        <v>419049.99999999994</v>
      </c>
      <c r="I39" t="s">
        <v>46</v>
      </c>
    </row>
    <row r="40" spans="2:9" x14ac:dyDescent="0.25">
      <c r="B40" s="20" t="s">
        <v>44</v>
      </c>
      <c r="C40" s="21" t="s">
        <v>20</v>
      </c>
      <c r="D40" s="14" t="s">
        <v>47</v>
      </c>
      <c r="E40" s="14" t="s">
        <v>49</v>
      </c>
      <c r="F40" s="33"/>
      <c r="G40" s="31">
        <f>+'2014'!G40</f>
        <v>38900</v>
      </c>
    </row>
    <row r="41" spans="2:9" x14ac:dyDescent="0.25">
      <c r="B41" s="20"/>
      <c r="C41" s="21"/>
      <c r="D41" s="14" t="s">
        <v>65</v>
      </c>
      <c r="E41" s="14"/>
      <c r="F41" s="33"/>
      <c r="G41" s="31">
        <v>1500</v>
      </c>
    </row>
    <row r="42" spans="2:9" x14ac:dyDescent="0.25">
      <c r="B42" s="20"/>
      <c r="C42" s="21"/>
      <c r="D42" s="14"/>
      <c r="E42" s="14"/>
      <c r="F42" s="32"/>
      <c r="G42" s="31"/>
    </row>
    <row r="43" spans="2:9" ht="15.75" thickBot="1" x14ac:dyDescent="0.3">
      <c r="B43" s="17"/>
      <c r="C43" s="18"/>
      <c r="D43" s="18"/>
      <c r="E43" s="18"/>
      <c r="F43" s="18"/>
      <c r="G43" s="23"/>
    </row>
    <row r="45" spans="2:9" x14ac:dyDescent="0.25">
      <c r="B45" s="24" t="s">
        <v>24</v>
      </c>
      <c r="C45" s="25"/>
      <c r="D45" s="25"/>
      <c r="E45" s="25"/>
      <c r="F45" s="25"/>
      <c r="G45" s="25"/>
      <c r="H45" s="25"/>
    </row>
    <row r="46" spans="2:9" x14ac:dyDescent="0.25">
      <c r="B46" s="24">
        <v>1</v>
      </c>
      <c r="C46" s="42" t="s">
        <v>25</v>
      </c>
      <c r="D46" s="42"/>
      <c r="E46" s="42"/>
      <c r="F46" s="42"/>
      <c r="G46" s="42"/>
      <c r="H46" s="26"/>
    </row>
    <row r="47" spans="2:9" ht="34.5" customHeight="1" x14ac:dyDescent="0.25">
      <c r="B47" s="26"/>
      <c r="C47" s="42"/>
      <c r="D47" s="42"/>
      <c r="E47" s="42"/>
      <c r="F47" s="42"/>
      <c r="G47" s="42"/>
      <c r="H47" s="26"/>
    </row>
    <row r="49" spans="2:7" ht="27" customHeight="1" x14ac:dyDescent="0.25">
      <c r="B49" s="27" t="s">
        <v>26</v>
      </c>
    </row>
    <row r="50" spans="2:7" ht="32.25" customHeight="1" x14ac:dyDescent="0.25">
      <c r="B50" s="43" t="s">
        <v>27</v>
      </c>
      <c r="C50" s="44"/>
      <c r="D50" s="44"/>
      <c r="E50" s="44"/>
      <c r="F50" s="44"/>
      <c r="G50" s="44"/>
    </row>
    <row r="51" spans="2:7" x14ac:dyDescent="0.25">
      <c r="B51" s="28"/>
    </row>
    <row r="52" spans="2:7" ht="27.75" customHeight="1" x14ac:dyDescent="0.25">
      <c r="B52" s="27" t="s">
        <v>28</v>
      </c>
    </row>
    <row r="53" spans="2:7" ht="33.75" customHeight="1" x14ac:dyDescent="0.25">
      <c r="B53" s="43" t="s">
        <v>29</v>
      </c>
      <c r="C53" s="44"/>
      <c r="D53" s="44"/>
      <c r="E53" s="44"/>
      <c r="F53" s="44"/>
      <c r="G53" s="44"/>
    </row>
    <row r="54" spans="2:7" x14ac:dyDescent="0.25">
      <c r="B54" s="28"/>
    </row>
    <row r="55" spans="2:7" ht="33" customHeight="1" x14ac:dyDescent="0.25">
      <c r="B55" s="27" t="s">
        <v>30</v>
      </c>
    </row>
    <row r="56" spans="2:7" ht="43.5" customHeight="1" x14ac:dyDescent="0.25">
      <c r="B56" s="43" t="s">
        <v>31</v>
      </c>
      <c r="C56" s="44"/>
      <c r="D56" s="44"/>
      <c r="E56" s="44"/>
      <c r="F56" s="44"/>
      <c r="G56" s="44"/>
    </row>
  </sheetData>
  <mergeCells count="23">
    <mergeCell ref="B9:G9"/>
    <mergeCell ref="B10:G10"/>
    <mergeCell ref="B14:G14"/>
    <mergeCell ref="B16:C16"/>
    <mergeCell ref="D16:D18"/>
    <mergeCell ref="E16:E18"/>
    <mergeCell ref="F16:F17"/>
    <mergeCell ref="G16:G17"/>
    <mergeCell ref="C46:G47"/>
    <mergeCell ref="B50:G50"/>
    <mergeCell ref="B53:G53"/>
    <mergeCell ref="B56:G56"/>
    <mergeCell ref="H16:H17"/>
    <mergeCell ref="B17:B18"/>
    <mergeCell ref="C17:C18"/>
    <mergeCell ref="B28:G28"/>
    <mergeCell ref="B30:C30"/>
    <mergeCell ref="D30:D32"/>
    <mergeCell ref="E30:E32"/>
    <mergeCell ref="F30:F31"/>
    <mergeCell ref="G30:G31"/>
    <mergeCell ref="B31:B32"/>
    <mergeCell ref="C31:C32"/>
  </mergeCells>
  <pageMargins left="0.7" right="0.7" top="0.75" bottom="0.75" header="0.3" footer="0.3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3:N12"/>
  <sheetViews>
    <sheetView showGridLines="0" view="pageBreakPreview" zoomScale="60" zoomScaleNormal="100" workbookViewId="0">
      <selection activeCell="J6" sqref="J6"/>
    </sheetView>
  </sheetViews>
  <sheetFormatPr defaultRowHeight="15" x14ac:dyDescent="0.25"/>
  <cols>
    <col min="4" max="4" width="23.7109375" bestFit="1" customWidth="1"/>
    <col min="5" max="5" width="13.28515625" bestFit="1" customWidth="1"/>
    <col min="9" max="9" width="11.28515625" bestFit="1" customWidth="1"/>
  </cols>
  <sheetData>
    <row r="3" spans="4:14" ht="15.75" thickBot="1" x14ac:dyDescent="0.3">
      <c r="D3" s="68" t="s">
        <v>52</v>
      </c>
      <c r="E3" s="68"/>
      <c r="F3" s="68"/>
      <c r="G3" s="68"/>
      <c r="H3" s="68"/>
      <c r="I3" s="68"/>
    </row>
    <row r="4" spans="4:14" x14ac:dyDescent="0.25">
      <c r="E4" s="34">
        <v>2011</v>
      </c>
      <c r="F4" s="34">
        <v>2012</v>
      </c>
      <c r="G4" s="34">
        <v>2013</v>
      </c>
      <c r="H4" s="34">
        <v>2014</v>
      </c>
      <c r="I4" s="34">
        <v>2015</v>
      </c>
    </row>
    <row r="5" spans="4:14" ht="15.75" thickBot="1" x14ac:dyDescent="0.3">
      <c r="D5" s="36" t="s">
        <v>53</v>
      </c>
      <c r="E5" s="37" t="s">
        <v>51</v>
      </c>
      <c r="F5" s="37" t="s">
        <v>51</v>
      </c>
      <c r="G5" s="37" t="s">
        <v>51</v>
      </c>
      <c r="H5" s="37" t="s">
        <v>51</v>
      </c>
      <c r="I5" s="37" t="s">
        <v>51</v>
      </c>
    </row>
    <row r="7" spans="4:14" x14ac:dyDescent="0.25">
      <c r="D7" t="s">
        <v>54</v>
      </c>
      <c r="E7" s="38">
        <f>+'2011'!G33</f>
        <v>5201947</v>
      </c>
      <c r="F7" s="38">
        <f>+'2012'!G37+'2012'!G45+'2012'!G46</f>
        <v>846395</v>
      </c>
      <c r="G7" s="38">
        <f>+'2013'!H37+'2013'!H41+'2013'!H42</f>
        <v>539279</v>
      </c>
      <c r="H7" s="38">
        <f>+'2014'!G36+'2014'!G39+'2014'!G40</f>
        <v>518500</v>
      </c>
      <c r="I7" s="38">
        <f>+'2015'!G36+'2015'!G39+'2015'!G40</f>
        <v>527950</v>
      </c>
      <c r="N7" t="s">
        <v>56</v>
      </c>
    </row>
    <row r="8" spans="4:14" ht="15.75" thickBot="1" x14ac:dyDescent="0.3">
      <c r="D8" s="39" t="s">
        <v>55</v>
      </c>
      <c r="E8" s="40">
        <v>0</v>
      </c>
      <c r="F8" s="40">
        <f>+'2012'!G33+'2012'!G34</f>
        <v>340564</v>
      </c>
      <c r="G8" s="40">
        <f>+'2013'!H33+'2013'!H34</f>
        <v>341639</v>
      </c>
      <c r="H8" s="40">
        <f>+'2014'!G33+'2014'!G34</f>
        <v>342000</v>
      </c>
      <c r="I8" s="40">
        <f>+'2015'!G33+'2015'!G34</f>
        <v>329000</v>
      </c>
    </row>
    <row r="9" spans="4:14" x14ac:dyDescent="0.25">
      <c r="E9" s="38"/>
      <c r="F9" s="38"/>
      <c r="G9" s="38"/>
      <c r="H9" s="38"/>
      <c r="I9" s="38"/>
    </row>
    <row r="10" spans="4:14" x14ac:dyDescent="0.25">
      <c r="D10" s="35" t="s">
        <v>57</v>
      </c>
    </row>
    <row r="11" spans="4:14" x14ac:dyDescent="0.25">
      <c r="D11" t="s">
        <v>54</v>
      </c>
      <c r="E11" s="38"/>
      <c r="F11" s="38"/>
      <c r="G11" s="38"/>
      <c r="H11" s="38"/>
      <c r="I11" s="41">
        <f>+I7-E7</f>
        <v>-4673997</v>
      </c>
    </row>
    <row r="12" spans="4:14" ht="15.75" thickBot="1" x14ac:dyDescent="0.3">
      <c r="D12" s="39" t="s">
        <v>55</v>
      </c>
      <c r="E12" s="40"/>
      <c r="F12" s="40"/>
      <c r="G12" s="40"/>
      <c r="H12" s="40"/>
      <c r="I12" s="40">
        <f>+I8-E8</f>
        <v>329000</v>
      </c>
    </row>
  </sheetData>
  <mergeCells count="1">
    <mergeCell ref="D3:I3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2011</vt:lpstr>
      <vt:lpstr>2012</vt:lpstr>
      <vt:lpstr>2013</vt:lpstr>
      <vt:lpstr>2014</vt:lpstr>
      <vt:lpstr>2015</vt:lpstr>
      <vt:lpstr>Summary</vt:lpstr>
      <vt:lpstr>'2012'!Print_Area</vt:lpstr>
      <vt:lpstr>'2013'!Print_Area</vt:lpstr>
      <vt:lpstr>'2014'!Print_Area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Sladjana Krljanac</cp:lastModifiedBy>
  <cp:lastPrinted>2014-04-29T22:17:54Z</cp:lastPrinted>
  <dcterms:created xsi:type="dcterms:W3CDTF">2014-03-18T20:13:42Z</dcterms:created>
  <dcterms:modified xsi:type="dcterms:W3CDTF">2014-04-30T19:13:42Z</dcterms:modified>
</cp:coreProperties>
</file>