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Stranded" sheetId="1" r:id="rId1"/>
  </sheets>
  <calcPr calcId="125725"/>
</workbook>
</file>

<file path=xl/calcChain.xml><?xml version="1.0" encoding="utf-8"?>
<calcChain xmlns="http://schemas.openxmlformats.org/spreadsheetml/2006/main">
  <c r="G14" i="1"/>
  <c r="I14" s="1"/>
  <c r="G13"/>
  <c r="I13" s="1"/>
  <c r="G12"/>
  <c r="I12" s="1"/>
  <c r="G11"/>
  <c r="I11" s="1"/>
  <c r="I10"/>
  <c r="G10"/>
  <c r="G9"/>
  <c r="I9" s="1"/>
  <c r="G8"/>
  <c r="I8" s="1"/>
  <c r="G7"/>
  <c r="I7" s="1"/>
  <c r="S8"/>
  <c r="S7"/>
  <c r="S9"/>
  <c r="R11"/>
  <c r="Q11" l="1"/>
  <c r="O11"/>
  <c r="N11"/>
  <c r="M11"/>
  <c r="L11"/>
  <c r="P10"/>
  <c r="P11" l="1"/>
</calcChain>
</file>

<file path=xl/sharedStrings.xml><?xml version="1.0" encoding="utf-8"?>
<sst xmlns="http://schemas.openxmlformats.org/spreadsheetml/2006/main" count="30" uniqueCount="29">
  <si>
    <t>Year</t>
  </si>
  <si>
    <t>Notes</t>
  </si>
  <si>
    <t>Gross Asset Value</t>
  </si>
  <si>
    <t>Contributed Capital (Net of Amortization)</t>
  </si>
  <si>
    <t>Proceeds on Disposition</t>
  </si>
  <si>
    <t>Rate</t>
  </si>
  <si>
    <t>Residential</t>
  </si>
  <si>
    <t>GS &lt;50 kW</t>
  </si>
  <si>
    <t>GS &gt;50 kW</t>
  </si>
  <si>
    <t>Net Book Value</t>
  </si>
  <si>
    <t># Meters in Service</t>
  </si>
  <si>
    <t>Accumulated Amortization</t>
  </si>
  <si>
    <t>Gross Book Value</t>
  </si>
  <si>
    <t>Monthly Charge</t>
  </si>
  <si>
    <t>Stranded Meter Disposition Rate Rider Per Customer</t>
  </si>
  <si>
    <t>Stranded Meter History and Cost Allocation</t>
  </si>
  <si>
    <t>Appendix 2-S</t>
  </si>
  <si>
    <t>Stranded Meter Treatment</t>
  </si>
  <si>
    <t>Net Asset</t>
  </si>
  <si>
    <t>Residual Net Book Value</t>
  </si>
  <si>
    <t>(A)</t>
  </si>
  <si>
    <t>(B)</t>
  </si>
  <si>
    <t>(C)</t>
  </si>
  <si>
    <t>(D ) = (A) - (B) - (C)</t>
  </si>
  <si>
    <t>(E)</t>
  </si>
  <si>
    <t>(F) = (D) - (E)</t>
  </si>
  <si>
    <t>(1)</t>
  </si>
  <si>
    <t>Table 9.15</t>
  </si>
  <si>
    <t>Table 9.17</t>
  </si>
</sst>
</file>

<file path=xl/styles.xml><?xml version="1.0" encoding="utf-8"?>
<styleSheet xmlns="http://schemas.openxmlformats.org/spreadsheetml/2006/main">
  <numFmts count="16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-* #,##0.00_-;\-* #,##0.00_-;_-* &quot;-&quot;_-;_-@_-"/>
    <numFmt numFmtId="166" formatCode="_-* #,##0.00_-;\-* #,##0.00_-;_-* &quot;-&quot;??_-;_-@_-"/>
    <numFmt numFmtId="167" formatCode="_-&quot;$&quot;* #,##0.00_-;\-&quot;$&quot;* #,##0.00_-;_-&quot;$&quot;* &quot;-&quot;??_-;_-@_-"/>
    <numFmt numFmtId="168" formatCode="_-* #,##0.0_-;\-* #,##0.0_-;_-* &quot;-&quot;??_-;_-@_-"/>
    <numFmt numFmtId="169" formatCode="#,##0.00&quot; $&quot;;\-#,##0.00&quot; $&quot;"/>
    <numFmt numFmtId="170" formatCode="____@"/>
    <numFmt numFmtId="171" formatCode="________@"/>
    <numFmt numFmtId="172" formatCode="____________@"/>
    <numFmt numFmtId="173" formatCode="________________@"/>
    <numFmt numFmtId="174" formatCode="_-* #,##0.0_-;\-* #,##0.0_-;_-* &quot;-&quot;_-;_-@_-"/>
    <numFmt numFmtId="175" formatCode="0.0%"/>
    <numFmt numFmtId="176" formatCode="&quot;$&quot;#,##0.00"/>
    <numFmt numFmtId="177" formatCode="_-&quot;$&quot;* #,##0_-;\-&quot;$&quot;* #,##0_-;_-&quot;$&quot;* &quot;-&quot;??_-;_-@_-"/>
  </numFmts>
  <fonts count="4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1"/>
      <color indexed="8"/>
      <name val="Calibri"/>
      <family val="2"/>
    </font>
    <font>
      <sz val="11"/>
      <name val="??"/>
      <family val="3"/>
      <charset val="129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u/>
      <sz val="10"/>
      <name val="Times New Roma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12"/>
      <name val="Arial"/>
      <family val="2"/>
    </font>
    <font>
      <sz val="10"/>
      <color indexed="8"/>
      <name val="Times New Roman"/>
      <family val="1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7"/>
      <name val="Small Fonts"/>
      <family val="2"/>
    </font>
    <font>
      <sz val="12"/>
      <name val="Arial"/>
      <family val="2"/>
    </font>
    <font>
      <b/>
      <sz val="10"/>
      <color indexed="63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8"/>
      <color indexed="12"/>
      <name val="Arial"/>
      <family val="2"/>
    </font>
    <font>
      <sz val="10"/>
      <color indexed="10"/>
      <name val="Arial"/>
      <family val="2"/>
    </font>
    <font>
      <b/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165" fontId="5" fillId="20" borderId="2">
      <alignment horizontal="center" vertical="center"/>
    </xf>
    <xf numFmtId="0" fontId="6" fillId="3" borderId="0" applyNumberFormat="0" applyBorder="0" applyAlignment="0" applyProtection="0"/>
    <xf numFmtId="0" fontId="7" fillId="21" borderId="3" applyNumberFormat="0" applyAlignment="0" applyProtection="0"/>
    <xf numFmtId="0" fontId="8" fillId="22" borderId="4" applyNumberFormat="0" applyAlignment="0" applyProtection="0"/>
    <xf numFmtId="166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0" borderId="0" applyFont="0" applyFill="0" applyBorder="0" applyAlignment="0" applyProtection="0"/>
    <xf numFmtId="6" fontId="10" fillId="0" borderId="0">
      <protection locked="0"/>
    </xf>
    <xf numFmtId="0" fontId="11" fillId="0" borderId="0" applyNumberFormat="0" applyFill="0" applyBorder="0" applyAlignment="0" applyProtection="0"/>
    <xf numFmtId="168" fontId="5" fillId="0" borderId="0">
      <protection locked="0"/>
    </xf>
    <xf numFmtId="0" fontId="12" fillId="4" borderId="0" applyNumberFormat="0" applyBorder="0" applyAlignment="0" applyProtection="0"/>
    <xf numFmtId="38" fontId="13" fillId="2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Alignment="0" applyProtection="0">
      <alignment horizontal="left" vertical="center"/>
    </xf>
    <xf numFmtId="0" fontId="15" fillId="0" borderId="6">
      <alignment horizontal="left" vertical="center"/>
    </xf>
    <xf numFmtId="17" fontId="16" fillId="0" borderId="0">
      <alignment horizontal="center"/>
    </xf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169" fontId="5" fillId="0" borderId="0">
      <protection locked="0"/>
    </xf>
    <xf numFmtId="169" fontId="5" fillId="0" borderId="0">
      <protection locked="0"/>
    </xf>
    <xf numFmtId="0" fontId="20" fillId="0" borderId="10" applyNumberFormat="0" applyFill="0" applyAlignment="0" applyProtection="0"/>
    <xf numFmtId="170" fontId="21" fillId="0" borderId="0"/>
    <xf numFmtId="171" fontId="21" fillId="0" borderId="0"/>
    <xf numFmtId="172" fontId="21" fillId="0" borderId="0"/>
    <xf numFmtId="173" fontId="21" fillId="0" borderId="0"/>
    <xf numFmtId="10" fontId="13" fillId="24" borderId="11" applyNumberFormat="0" applyBorder="0" applyAlignment="0" applyProtection="0"/>
    <xf numFmtId="0" fontId="22" fillId="7" borderId="3" applyNumberFormat="0" applyAlignment="0" applyProtection="0"/>
    <xf numFmtId="0" fontId="23" fillId="0" borderId="12" applyNumberFormat="0" applyFill="0" applyAlignment="0" applyProtection="0"/>
    <xf numFmtId="0" fontId="24" fillId="25" borderId="0" applyNumberFormat="0" applyBorder="0" applyAlignment="0" applyProtection="0"/>
    <xf numFmtId="3" fontId="25" fillId="0" borderId="0"/>
    <xf numFmtId="174" fontId="5" fillId="0" borderId="0"/>
    <xf numFmtId="0" fontId="5" fillId="0" borderId="0"/>
    <xf numFmtId="0" fontId="5" fillId="0" borderId="0"/>
    <xf numFmtId="0" fontId="26" fillId="26" borderId="13" applyNumberFormat="0" applyFont="0" applyAlignment="0" applyProtection="0"/>
    <xf numFmtId="0" fontId="27" fillId="21" borderId="14" applyNumberFormat="0" applyAlignment="0" applyProtection="0"/>
    <xf numFmtId="175" fontId="28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9" fillId="0" borderId="0" applyNumberFormat="0" applyFont="0" applyFill="0" applyBorder="0" applyAlignment="0" applyProtection="0">
      <alignment horizontal="left"/>
    </xf>
    <xf numFmtId="0" fontId="30" fillId="0" borderId="0" applyNumberFormat="0" applyFill="0" applyBorder="0" applyAlignment="0" applyProtection="0"/>
    <xf numFmtId="169" fontId="5" fillId="0" borderId="15">
      <protection locked="0"/>
    </xf>
    <xf numFmtId="0" fontId="31" fillId="0" borderId="16" applyNumberFormat="0" applyFill="0" applyAlignment="0" applyProtection="0"/>
    <xf numFmtId="37" fontId="13" fillId="27" borderId="0" applyNumberFormat="0" applyBorder="0" applyAlignment="0" applyProtection="0"/>
    <xf numFmtId="37" fontId="13" fillId="0" borderId="0"/>
    <xf numFmtId="37" fontId="13" fillId="27" borderId="0" applyNumberFormat="0" applyBorder="0" applyAlignment="0" applyProtection="0"/>
    <xf numFmtId="3" fontId="32" fillId="0" borderId="10" applyProtection="0"/>
    <xf numFmtId="0" fontId="3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6" fillId="0" borderId="18" xfId="0" applyFont="1" applyBorder="1" applyAlignment="1">
      <alignment horizontal="center" wrapText="1"/>
    </xf>
    <xf numFmtId="164" fontId="35" fillId="0" borderId="23" xfId="0" applyNumberFormat="1" applyFont="1" applyBorder="1" applyAlignment="1">
      <alignment horizontal="center"/>
    </xf>
    <xf numFmtId="164" fontId="35" fillId="0" borderId="24" xfId="0" applyNumberFormat="1" applyFont="1" applyBorder="1" applyAlignment="1">
      <alignment horizontal="center"/>
    </xf>
    <xf numFmtId="164" fontId="0" fillId="0" borderId="0" xfId="0" applyNumberFormat="1"/>
    <xf numFmtId="164" fontId="1" fillId="0" borderId="25" xfId="0" applyNumberFormat="1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37" fillId="28" borderId="20" xfId="0" applyFont="1" applyFill="1" applyBorder="1" applyAlignment="1"/>
    <xf numFmtId="0" fontId="37" fillId="28" borderId="19" xfId="0" applyFont="1" applyFill="1" applyBorder="1" applyAlignment="1"/>
    <xf numFmtId="0" fontId="38" fillId="28" borderId="19" xfId="0" applyFont="1" applyFill="1" applyBorder="1" applyAlignment="1"/>
    <xf numFmtId="0" fontId="38" fillId="28" borderId="21" xfId="0" applyFont="1" applyFill="1" applyBorder="1" applyAlignment="1"/>
    <xf numFmtId="0" fontId="0" fillId="28" borderId="19" xfId="0" applyFont="1" applyFill="1" applyBorder="1"/>
    <xf numFmtId="0" fontId="0" fillId="0" borderId="1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64" fontId="0" fillId="0" borderId="20" xfId="0" applyNumberFormat="1" applyFont="1" applyBorder="1" applyAlignment="1">
      <alignment horizontal="center"/>
    </xf>
    <xf numFmtId="164" fontId="0" fillId="0" borderId="19" xfId="0" applyNumberFormat="1" applyFont="1" applyBorder="1" applyAlignment="1">
      <alignment horizontal="center"/>
    </xf>
    <xf numFmtId="164" fontId="0" fillId="0" borderId="21" xfId="0" applyNumberFormat="1" applyFont="1" applyBorder="1" applyAlignment="1">
      <alignment horizontal="center"/>
    </xf>
    <xf numFmtId="0" fontId="0" fillId="0" borderId="18" xfId="0" applyFont="1" applyBorder="1"/>
    <xf numFmtId="0" fontId="0" fillId="0" borderId="17" xfId="0" applyFont="1" applyBorder="1"/>
    <xf numFmtId="0" fontId="1" fillId="0" borderId="0" xfId="0" applyFont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 wrapText="1"/>
    </xf>
    <xf numFmtId="0" fontId="41" fillId="0" borderId="0" xfId="0" applyFont="1"/>
    <xf numFmtId="0" fontId="42" fillId="0" borderId="29" xfId="0" applyFont="1" applyFill="1" applyBorder="1" applyAlignment="1">
      <alignment horizontal="center" vertical="center"/>
    </xf>
    <xf numFmtId="0" fontId="42" fillId="0" borderId="30" xfId="0" applyFont="1" applyFill="1" applyBorder="1" applyAlignment="1">
      <alignment horizontal="center" vertical="center"/>
    </xf>
    <xf numFmtId="0" fontId="42" fillId="0" borderId="30" xfId="0" applyFont="1" applyFill="1" applyBorder="1" applyAlignment="1">
      <alignment horizontal="center" vertical="center" wrapText="1"/>
    </xf>
    <xf numFmtId="0" fontId="42" fillId="0" borderId="31" xfId="0" applyFont="1" applyFill="1" applyBorder="1" applyAlignment="1">
      <alignment horizontal="center" vertical="center" wrapText="1"/>
    </xf>
    <xf numFmtId="0" fontId="42" fillId="0" borderId="32" xfId="0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42" fillId="0" borderId="1" xfId="0" quotePrefix="1" applyFont="1" applyFill="1" applyBorder="1" applyAlignment="1">
      <alignment horizontal="center"/>
    </xf>
    <xf numFmtId="0" fontId="42" fillId="0" borderId="33" xfId="0" quotePrefix="1" applyFont="1" applyFill="1" applyBorder="1" applyAlignment="1">
      <alignment horizontal="center"/>
    </xf>
    <xf numFmtId="0" fontId="41" fillId="0" borderId="32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177" fontId="41" fillId="29" borderId="1" xfId="31" applyNumberFormat="1" applyFont="1" applyFill="1" applyBorder="1"/>
    <xf numFmtId="177" fontId="41" fillId="0" borderId="1" xfId="31" applyNumberFormat="1" applyFont="1" applyBorder="1"/>
    <xf numFmtId="177" fontId="41" fillId="0" borderId="33" xfId="31" applyNumberFormat="1" applyFont="1" applyBorder="1"/>
    <xf numFmtId="0" fontId="41" fillId="0" borderId="34" xfId="0" applyFont="1" applyBorder="1" applyAlignment="1">
      <alignment horizontal="center"/>
    </xf>
    <xf numFmtId="0" fontId="41" fillId="0" borderId="22" xfId="0" applyFont="1" applyBorder="1" applyAlignment="1">
      <alignment horizontal="center"/>
    </xf>
    <xf numFmtId="177" fontId="41" fillId="29" borderId="22" xfId="31" applyNumberFormat="1" applyFont="1" applyFill="1" applyBorder="1"/>
    <xf numFmtId="0" fontId="41" fillId="0" borderId="35" xfId="0" applyFont="1" applyBorder="1" applyAlignment="1">
      <alignment horizontal="center"/>
    </xf>
    <xf numFmtId="0" fontId="41" fillId="0" borderId="36" xfId="0" quotePrefix="1" applyFont="1" applyBorder="1" applyAlignment="1">
      <alignment horizontal="center"/>
    </xf>
    <xf numFmtId="177" fontId="41" fillId="29" borderId="36" xfId="31" applyNumberFormat="1" applyFont="1" applyFill="1" applyBorder="1"/>
    <xf numFmtId="177" fontId="41" fillId="0" borderId="36" xfId="31" applyNumberFormat="1" applyFont="1" applyBorder="1"/>
    <xf numFmtId="177" fontId="41" fillId="0" borderId="37" xfId="31" applyNumberFormat="1" applyFont="1" applyBorder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3" fillId="0" borderId="22" xfId="0" applyFont="1" applyBorder="1" applyAlignment="1">
      <alignment horizontal="center"/>
    </xf>
    <xf numFmtId="176" fontId="1" fillId="0" borderId="18" xfId="0" applyNumberFormat="1" applyFont="1" applyBorder="1" applyAlignment="1">
      <alignment horizontal="center"/>
    </xf>
    <xf numFmtId="0" fontId="1" fillId="0" borderId="0" xfId="0" applyFont="1"/>
  </cellXfs>
  <cellStyles count="7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Actual Date" xfId="25"/>
    <cellStyle name="Bad 2" xfId="26"/>
    <cellStyle name="Calculation 2" xfId="27"/>
    <cellStyle name="Check Cell 2" xfId="28"/>
    <cellStyle name="Comma 2" xfId="29"/>
    <cellStyle name="Comma0" xfId="30"/>
    <cellStyle name="Currency 2" xfId="31"/>
    <cellStyle name="Currency 3" xfId="32"/>
    <cellStyle name="Currency0" xfId="33"/>
    <cellStyle name="Date" xfId="34"/>
    <cellStyle name="Explanatory Text 2" xfId="35"/>
    <cellStyle name="Fixed" xfId="36"/>
    <cellStyle name="Good 2" xfId="37"/>
    <cellStyle name="Grey" xfId="38"/>
    <cellStyle name="HEADER" xfId="39"/>
    <cellStyle name="Header1" xfId="40"/>
    <cellStyle name="Header2" xfId="41"/>
    <cellStyle name="Heading" xfId="42"/>
    <cellStyle name="Heading 1 2" xfId="43"/>
    <cellStyle name="Heading 2 2" xfId="44"/>
    <cellStyle name="Heading 3 2" xfId="45"/>
    <cellStyle name="Heading 4 2" xfId="46"/>
    <cellStyle name="Heading1" xfId="47"/>
    <cellStyle name="Heading2" xfId="48"/>
    <cellStyle name="HIGHLIGHT" xfId="49"/>
    <cellStyle name="Indent (1)" xfId="50"/>
    <cellStyle name="Indent (2)" xfId="51"/>
    <cellStyle name="Indent (3)" xfId="52"/>
    <cellStyle name="Indent (4)" xfId="53"/>
    <cellStyle name="Input [yellow]" xfId="54"/>
    <cellStyle name="Input 2" xfId="55"/>
    <cellStyle name="Linked Cell 2" xfId="56"/>
    <cellStyle name="Neutral 2" xfId="57"/>
    <cellStyle name="no dec" xfId="58"/>
    <cellStyle name="Normal" xfId="0" builtinId="0"/>
    <cellStyle name="Normal - Style1" xfId="59"/>
    <cellStyle name="Normal 2" xfId="60"/>
    <cellStyle name="Normal 3" xfId="61"/>
    <cellStyle name="Note 2" xfId="62"/>
    <cellStyle name="Output 2" xfId="63"/>
    <cellStyle name="Percent (1)" xfId="64"/>
    <cellStyle name="Percent [2]" xfId="65"/>
    <cellStyle name="Percent 2" xfId="66"/>
    <cellStyle name="Percent 3" xfId="67"/>
    <cellStyle name="Percent 4" xfId="68"/>
    <cellStyle name="PSChar" xfId="69"/>
    <cellStyle name="Title 2" xfId="70"/>
    <cellStyle name="Total 2" xfId="71"/>
    <cellStyle name="Total 3" xfId="72"/>
    <cellStyle name="Unprot" xfId="73"/>
    <cellStyle name="Unprot$" xfId="74"/>
    <cellStyle name="Unprot_COLLUS Verification" xfId="75"/>
    <cellStyle name="Unprotect" xfId="76"/>
    <cellStyle name="Warning Text 2" xfId="7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S14"/>
  <sheetViews>
    <sheetView tabSelected="1" zoomScale="110" zoomScaleNormal="110" workbookViewId="0">
      <selection activeCell="I27" sqref="I26:I27"/>
    </sheetView>
  </sheetViews>
  <sheetFormatPr defaultRowHeight="15"/>
  <cols>
    <col min="2" max="2" width="12" customWidth="1"/>
    <col min="4" max="4" width="18.85546875" customWidth="1"/>
    <col min="5" max="5" width="13.28515625" customWidth="1"/>
    <col min="6" max="6" width="15.28515625" customWidth="1"/>
    <col min="7" max="7" width="17" customWidth="1"/>
    <col min="8" max="8" width="14.28515625" customWidth="1"/>
    <col min="9" max="9" width="12" customWidth="1"/>
    <col min="10" max="10" width="4.42578125" customWidth="1"/>
    <col min="11" max="11" width="21.85546875" customWidth="1"/>
    <col min="12" max="12" width="10.42578125" customWidth="1"/>
    <col min="13" max="18" width="11.7109375" customWidth="1"/>
    <col min="19" max="19" width="20.5703125" customWidth="1"/>
  </cols>
  <sheetData>
    <row r="2" spans="2:19" ht="18">
      <c r="D2" s="52"/>
      <c r="F2" s="52" t="s">
        <v>16</v>
      </c>
      <c r="G2" s="52"/>
      <c r="H2" s="52"/>
      <c r="I2" s="52"/>
    </row>
    <row r="3" spans="2:19" ht="18.75">
      <c r="B3" s="56" t="s">
        <v>27</v>
      </c>
      <c r="D3" s="53"/>
      <c r="F3" s="53" t="s">
        <v>17</v>
      </c>
      <c r="G3" s="53"/>
      <c r="H3" s="53"/>
      <c r="I3" s="53"/>
      <c r="K3" s="56" t="s">
        <v>28</v>
      </c>
      <c r="N3" s="26"/>
      <c r="O3" s="26"/>
    </row>
    <row r="4" spans="2:19" ht="15.75" thickBot="1">
      <c r="B4" s="30"/>
      <c r="C4" s="30"/>
      <c r="D4" s="30"/>
      <c r="E4" s="30"/>
      <c r="F4" s="30"/>
      <c r="G4" s="30"/>
      <c r="H4" s="30"/>
      <c r="I4" s="30"/>
      <c r="K4" s="13" t="s">
        <v>15</v>
      </c>
      <c r="L4" s="14"/>
      <c r="M4" s="17"/>
      <c r="N4" s="15"/>
      <c r="O4" s="14"/>
      <c r="P4" s="15"/>
      <c r="Q4" s="15"/>
      <c r="R4" s="15"/>
      <c r="S4" s="16"/>
    </row>
    <row r="5" spans="2:19" ht="38.25">
      <c r="B5" s="31" t="s">
        <v>0</v>
      </c>
      <c r="C5" s="32" t="s">
        <v>1</v>
      </c>
      <c r="D5" s="33" t="s">
        <v>2</v>
      </c>
      <c r="E5" s="33" t="s">
        <v>11</v>
      </c>
      <c r="F5" s="33" t="s">
        <v>3</v>
      </c>
      <c r="G5" s="33" t="s">
        <v>18</v>
      </c>
      <c r="H5" s="33" t="s">
        <v>4</v>
      </c>
      <c r="I5" s="34" t="s">
        <v>19</v>
      </c>
      <c r="K5" s="9" t="s">
        <v>5</v>
      </c>
      <c r="L5" s="10" t="s">
        <v>10</v>
      </c>
      <c r="M5" s="11">
        <v>2008</v>
      </c>
      <c r="N5" s="12">
        <v>2009</v>
      </c>
      <c r="O5" s="12">
        <v>2010</v>
      </c>
      <c r="P5" s="12">
        <v>2011</v>
      </c>
      <c r="Q5" s="12">
        <v>2012</v>
      </c>
      <c r="R5" s="29">
        <v>2013</v>
      </c>
      <c r="S5" s="3" t="s">
        <v>14</v>
      </c>
    </row>
    <row r="6" spans="2:19">
      <c r="B6" s="35"/>
      <c r="C6" s="36"/>
      <c r="D6" s="37" t="s">
        <v>20</v>
      </c>
      <c r="E6" s="37" t="s">
        <v>21</v>
      </c>
      <c r="F6" s="37" t="s">
        <v>22</v>
      </c>
      <c r="G6" s="37" t="s">
        <v>23</v>
      </c>
      <c r="H6" s="37" t="s">
        <v>24</v>
      </c>
      <c r="I6" s="38" t="s">
        <v>25</v>
      </c>
      <c r="K6" s="18"/>
      <c r="L6" s="18"/>
      <c r="M6" s="19"/>
      <c r="N6" s="20"/>
      <c r="O6" s="20"/>
      <c r="P6" s="20"/>
      <c r="Q6" s="20"/>
      <c r="R6" s="27"/>
      <c r="S6" s="54" t="s">
        <v>13</v>
      </c>
    </row>
    <row r="7" spans="2:19">
      <c r="B7" s="39">
        <v>2006</v>
      </c>
      <c r="C7" s="40"/>
      <c r="D7" s="41">
        <v>351835</v>
      </c>
      <c r="E7" s="41">
        <v>216225</v>
      </c>
      <c r="F7" s="41"/>
      <c r="G7" s="42">
        <f t="shared" ref="G7:G14" si="0">D7-E7-F7</f>
        <v>135610</v>
      </c>
      <c r="H7" s="41"/>
      <c r="I7" s="43">
        <f t="shared" ref="I7:I14" si="1">G7-H7</f>
        <v>135610</v>
      </c>
      <c r="K7" s="1" t="s">
        <v>6</v>
      </c>
      <c r="L7" s="18">
        <v>3283</v>
      </c>
      <c r="M7" s="21">
        <v>61001</v>
      </c>
      <c r="N7" s="22">
        <v>56192</v>
      </c>
      <c r="O7" s="22">
        <v>49998</v>
      </c>
      <c r="P7" s="22">
        <v>44287</v>
      </c>
      <c r="Q7" s="22">
        <v>38578</v>
      </c>
      <c r="R7" s="23">
        <v>33703.78</v>
      </c>
      <c r="S7" s="55">
        <f>R7/L7/12</f>
        <v>0.85551274241039688</v>
      </c>
    </row>
    <row r="8" spans="2:19">
      <c r="B8" s="39">
        <v>2007</v>
      </c>
      <c r="C8" s="40"/>
      <c r="D8" s="41">
        <v>382601</v>
      </c>
      <c r="E8" s="41">
        <v>230248</v>
      </c>
      <c r="F8" s="41"/>
      <c r="G8" s="42">
        <f t="shared" si="0"/>
        <v>152353</v>
      </c>
      <c r="H8" s="41"/>
      <c r="I8" s="43">
        <f t="shared" si="1"/>
        <v>152353</v>
      </c>
      <c r="K8" s="1" t="s">
        <v>7</v>
      </c>
      <c r="L8" s="18">
        <v>422</v>
      </c>
      <c r="M8" s="21">
        <v>66471</v>
      </c>
      <c r="N8" s="22">
        <v>61020</v>
      </c>
      <c r="O8" s="22">
        <v>53975</v>
      </c>
      <c r="P8" s="22">
        <v>47459</v>
      </c>
      <c r="Q8" s="22">
        <v>40944</v>
      </c>
      <c r="R8" s="23">
        <v>35409</v>
      </c>
      <c r="S8" s="55">
        <f>R8/L8/12</f>
        <v>6.9922985781990521</v>
      </c>
    </row>
    <row r="9" spans="2:19">
      <c r="B9" s="39">
        <v>2008</v>
      </c>
      <c r="C9" s="40"/>
      <c r="D9" s="41">
        <v>390590</v>
      </c>
      <c r="E9" s="41">
        <v>244323</v>
      </c>
      <c r="F9" s="41"/>
      <c r="G9" s="42">
        <f t="shared" si="0"/>
        <v>146267</v>
      </c>
      <c r="H9" s="41"/>
      <c r="I9" s="43">
        <f t="shared" si="1"/>
        <v>146267</v>
      </c>
      <c r="K9" s="1" t="s">
        <v>8</v>
      </c>
      <c r="L9" s="18">
        <v>47</v>
      </c>
      <c r="M9" s="21">
        <v>18795</v>
      </c>
      <c r="N9" s="22">
        <v>16204</v>
      </c>
      <c r="O9" s="22">
        <v>15317</v>
      </c>
      <c r="P9" s="22">
        <v>13419</v>
      </c>
      <c r="Q9" s="22">
        <v>12694</v>
      </c>
      <c r="R9" s="23">
        <v>11072.92</v>
      </c>
      <c r="S9" s="55">
        <f>R9/L9/12</f>
        <v>19.632836879432624</v>
      </c>
    </row>
    <row r="10" spans="2:19">
      <c r="B10" s="39">
        <v>2009</v>
      </c>
      <c r="C10" s="40"/>
      <c r="D10" s="41">
        <v>391865</v>
      </c>
      <c r="E10" s="41">
        <v>258449</v>
      </c>
      <c r="F10" s="41"/>
      <c r="G10" s="42">
        <f t="shared" si="0"/>
        <v>133416</v>
      </c>
      <c r="H10" s="41"/>
      <c r="I10" s="43">
        <f t="shared" si="1"/>
        <v>133416</v>
      </c>
      <c r="K10" s="1"/>
      <c r="L10" s="18"/>
      <c r="M10" s="21"/>
      <c r="N10" s="22"/>
      <c r="O10" s="22"/>
      <c r="P10" s="22">
        <f t="shared" ref="P10" si="2">M10-N10+O10</f>
        <v>0</v>
      </c>
      <c r="Q10" s="20"/>
      <c r="R10" s="28"/>
      <c r="S10" s="24"/>
    </row>
    <row r="11" spans="2:19" ht="15.75" thickBot="1">
      <c r="B11" s="39">
        <v>2010</v>
      </c>
      <c r="C11" s="40"/>
      <c r="D11" s="41">
        <v>391865</v>
      </c>
      <c r="E11" s="41">
        <v>272575</v>
      </c>
      <c r="F11" s="41"/>
      <c r="G11" s="42">
        <f t="shared" si="0"/>
        <v>119290</v>
      </c>
      <c r="H11" s="41"/>
      <c r="I11" s="43">
        <f t="shared" si="1"/>
        <v>119290</v>
      </c>
      <c r="K11" s="1" t="s">
        <v>9</v>
      </c>
      <c r="L11" s="18">
        <f>SUM(L7:L10)</f>
        <v>3752</v>
      </c>
      <c r="M11" s="7">
        <f>SUM(M7:M10)</f>
        <v>146267</v>
      </c>
      <c r="N11" s="8">
        <f t="shared" ref="N11:Q11" si="3">SUM(N7:N10)</f>
        <v>133416</v>
      </c>
      <c r="O11" s="8">
        <f t="shared" si="3"/>
        <v>119290</v>
      </c>
      <c r="P11" s="8">
        <f t="shared" si="3"/>
        <v>105165</v>
      </c>
      <c r="Q11" s="8">
        <f t="shared" si="3"/>
        <v>92216</v>
      </c>
      <c r="R11" s="8">
        <f>SUM(R7:R10)</f>
        <v>80185.7</v>
      </c>
      <c r="S11" s="24"/>
    </row>
    <row r="12" spans="2:19" ht="15.75" thickTop="1">
      <c r="B12" s="39">
        <v>2011</v>
      </c>
      <c r="C12" s="40"/>
      <c r="D12" s="41">
        <v>391865</v>
      </c>
      <c r="E12" s="41">
        <v>286700</v>
      </c>
      <c r="F12" s="41"/>
      <c r="G12" s="42">
        <f t="shared" si="0"/>
        <v>105165</v>
      </c>
      <c r="H12" s="41"/>
      <c r="I12" s="43">
        <f t="shared" si="1"/>
        <v>105165</v>
      </c>
      <c r="K12" s="2" t="s">
        <v>11</v>
      </c>
      <c r="L12" s="18"/>
      <c r="M12" s="4">
        <v>244323</v>
      </c>
      <c r="N12" s="5">
        <v>258449</v>
      </c>
      <c r="O12" s="5">
        <v>272575</v>
      </c>
      <c r="P12" s="5">
        <v>286700</v>
      </c>
      <c r="Q12" s="5">
        <v>299649</v>
      </c>
      <c r="R12" s="5">
        <v>311679</v>
      </c>
      <c r="S12" s="24"/>
    </row>
    <row r="13" spans="2:19">
      <c r="B13" s="44">
        <v>2012</v>
      </c>
      <c r="C13" s="45"/>
      <c r="D13" s="46">
        <v>391865</v>
      </c>
      <c r="E13" s="46">
        <v>299649</v>
      </c>
      <c r="F13" s="46"/>
      <c r="G13" s="42">
        <f t="shared" si="0"/>
        <v>92216</v>
      </c>
      <c r="H13" s="46"/>
      <c r="I13" s="43">
        <f t="shared" si="1"/>
        <v>92216</v>
      </c>
      <c r="K13" s="1" t="s">
        <v>12</v>
      </c>
      <c r="L13" s="18"/>
      <c r="M13" s="21">
        <v>390590</v>
      </c>
      <c r="N13" s="21">
        <v>391865</v>
      </c>
      <c r="O13" s="21">
        <v>391865</v>
      </c>
      <c r="P13" s="21">
        <v>391865</v>
      </c>
      <c r="Q13" s="21">
        <v>391865</v>
      </c>
      <c r="R13" s="21">
        <v>391865</v>
      </c>
      <c r="S13" s="25"/>
    </row>
    <row r="14" spans="2:19" ht="15.75" thickBot="1">
      <c r="B14" s="47">
        <v>2013</v>
      </c>
      <c r="C14" s="48" t="s">
        <v>26</v>
      </c>
      <c r="D14" s="49">
        <v>391865</v>
      </c>
      <c r="E14" s="49">
        <v>311679</v>
      </c>
      <c r="F14" s="49"/>
      <c r="G14" s="50">
        <f t="shared" si="0"/>
        <v>80186</v>
      </c>
      <c r="H14" s="49"/>
      <c r="I14" s="51">
        <f t="shared" si="1"/>
        <v>80186</v>
      </c>
      <c r="M14" s="6"/>
      <c r="N14" s="6"/>
      <c r="O14" s="6"/>
      <c r="P14" s="6"/>
      <c r="Q14" s="6"/>
      <c r="R14" s="6"/>
    </row>
  </sheetData>
  <mergeCells count="1">
    <mergeCell ref="N3:O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Stranded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Cain</dc:creator>
  <cp:lastModifiedBy>Lori Cain</cp:lastModifiedBy>
  <dcterms:created xsi:type="dcterms:W3CDTF">2013-08-28T00:56:11Z</dcterms:created>
  <dcterms:modified xsi:type="dcterms:W3CDTF">2014-05-07T23:59:22Z</dcterms:modified>
</cp:coreProperties>
</file>