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11" i="1" s="1"/>
  <c r="F10" i="1"/>
  <c r="F11" i="1" s="1"/>
  <c r="E10" i="1"/>
  <c r="E11" i="1" s="1"/>
  <c r="D10" i="1"/>
  <c r="D11" i="1" s="1"/>
  <c r="C10" i="1"/>
  <c r="C11" i="1" s="1"/>
  <c r="G6" i="1"/>
  <c r="F6" i="1"/>
  <c r="E6" i="1"/>
  <c r="D6" i="1"/>
  <c r="C6" i="1"/>
  <c r="B10" i="1"/>
  <c r="B11" i="1" s="1"/>
  <c r="B13" i="1" s="1"/>
  <c r="B14" i="1" s="1"/>
  <c r="B21" i="1" s="1"/>
  <c r="B6" i="1"/>
  <c r="C3" i="1"/>
  <c r="D3" i="1" s="1"/>
  <c r="E3" i="1" s="1"/>
  <c r="F3" i="1" s="1"/>
  <c r="G3" i="1" s="1"/>
  <c r="G13" i="1" l="1"/>
  <c r="G14" i="1" s="1"/>
  <c r="G18" i="1" s="1"/>
  <c r="G19" i="1" s="1"/>
  <c r="D13" i="1"/>
  <c r="D14" i="1" s="1"/>
  <c r="F13" i="1"/>
  <c r="F14" i="1" s="1"/>
  <c r="E13" i="1"/>
  <c r="E14" i="1" s="1"/>
  <c r="C13" i="1"/>
  <c r="C14" i="1" s="1"/>
  <c r="B22" i="1" l="1"/>
  <c r="B23" i="1" s="1"/>
  <c r="G15" i="1"/>
  <c r="G16" i="1" s="1"/>
  <c r="F15" i="1"/>
  <c r="F16" i="1" s="1"/>
  <c r="E15" i="1"/>
  <c r="E16" i="1" s="1"/>
  <c r="D15" i="1"/>
  <c r="D16" i="1" s="1"/>
  <c r="C15" i="1"/>
  <c r="C16" i="1" s="1"/>
</calcChain>
</file>

<file path=xl/sharedStrings.xml><?xml version="1.0" encoding="utf-8"?>
<sst xmlns="http://schemas.openxmlformats.org/spreadsheetml/2006/main" count="18" uniqueCount="16">
  <si>
    <t>Sample School Distribution Rate Calculations 2014-2019</t>
  </si>
  <si>
    <t>Monthly Fixed Charge</t>
  </si>
  <si>
    <t>Volumetric Rate</t>
  </si>
  <si>
    <t>Smoothing Rider</t>
  </si>
  <si>
    <t>Net Monthly Fixed</t>
  </si>
  <si>
    <t>Net Volumetric Rate</t>
  </si>
  <si>
    <t>Result at 100 KW</t>
  </si>
  <si>
    <t>Total Monthly Bill</t>
  </si>
  <si>
    <t>Annual Bill</t>
  </si>
  <si>
    <t>Increase over Prior Year</t>
  </si>
  <si>
    <t>Percentage</t>
  </si>
  <si>
    <t>Five Year Increase</t>
  </si>
  <si>
    <t>Revenue at Current Rates</t>
  </si>
  <si>
    <t>Proposed Revenue</t>
  </si>
  <si>
    <t>Increased Charge</t>
  </si>
  <si>
    <t>GSd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</si>
</sst>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I8" sqref="I8"/>
    </sheetView>
  </sheetViews>
  <sheetFormatPr defaultRowHeight="14.4" x14ac:dyDescent="0.3"/>
  <cols>
    <col min="1" max="1" width="22.44140625" customWidth="1"/>
    <col min="2" max="10" width="10.77734375" customWidth="1"/>
  </cols>
  <sheetData>
    <row r="2" spans="1:7" ht="18.600000000000001" thickBot="1" x14ac:dyDescent="0.4">
      <c r="A2" s="6" t="s">
        <v>0</v>
      </c>
      <c r="B2" s="4"/>
      <c r="C2" s="4"/>
      <c r="D2" s="4"/>
      <c r="E2" s="4"/>
      <c r="F2" s="4"/>
      <c r="G2" s="4"/>
    </row>
    <row r="3" spans="1:7" ht="15" thickBot="1" x14ac:dyDescent="0.35">
      <c r="A3" s="7" t="s">
        <v>15</v>
      </c>
      <c r="B3" s="5">
        <v>2014</v>
      </c>
      <c r="C3" s="5">
        <f>+B3+1</f>
        <v>2015</v>
      </c>
      <c r="D3" s="5">
        <f t="shared" ref="D3:G3" si="0">+C3+1</f>
        <v>2016</v>
      </c>
      <c r="E3" s="5">
        <f t="shared" si="0"/>
        <v>2017</v>
      </c>
      <c r="F3" s="5">
        <f t="shared" si="0"/>
        <v>2018</v>
      </c>
      <c r="G3" s="5">
        <f t="shared" si="0"/>
        <v>2019</v>
      </c>
    </row>
    <row r="4" spans="1:7" x14ac:dyDescent="0.3">
      <c r="A4" s="5" t="s">
        <v>1</v>
      </c>
      <c r="B4" s="1">
        <v>52.27</v>
      </c>
      <c r="C4" s="1">
        <v>83.96</v>
      </c>
      <c r="D4" s="1">
        <v>91.53</v>
      </c>
      <c r="E4" s="1">
        <v>98.56</v>
      </c>
      <c r="F4" s="1">
        <v>103.54</v>
      </c>
      <c r="G4" s="1">
        <v>108.41</v>
      </c>
    </row>
    <row r="5" spans="1:7" x14ac:dyDescent="0.3">
      <c r="A5" s="5" t="s">
        <v>3</v>
      </c>
      <c r="B5" s="1"/>
      <c r="C5" s="1">
        <v>-3.21</v>
      </c>
      <c r="D5" s="1">
        <v>-4.26</v>
      </c>
      <c r="E5" s="1">
        <v>-1.44</v>
      </c>
      <c r="F5" s="1">
        <v>2.72</v>
      </c>
      <c r="G5" s="1">
        <v>6.88</v>
      </c>
    </row>
    <row r="6" spans="1:7" x14ac:dyDescent="0.3">
      <c r="A6" s="5" t="s">
        <v>4</v>
      </c>
      <c r="B6" s="1">
        <f>+B4+B5</f>
        <v>52.27</v>
      </c>
      <c r="C6" s="1">
        <f t="shared" ref="C6:G6" si="1">+C4+C5</f>
        <v>80.75</v>
      </c>
      <c r="D6" s="1">
        <f t="shared" si="1"/>
        <v>87.27</v>
      </c>
      <c r="E6" s="1">
        <f t="shared" si="1"/>
        <v>97.12</v>
      </c>
      <c r="F6" s="1">
        <f t="shared" si="1"/>
        <v>106.26</v>
      </c>
      <c r="G6" s="1">
        <f t="shared" si="1"/>
        <v>115.28999999999999</v>
      </c>
    </row>
    <row r="7" spans="1:7" x14ac:dyDescent="0.3">
      <c r="A7" s="5"/>
      <c r="B7" s="1"/>
      <c r="C7" s="1"/>
      <c r="D7" s="1"/>
      <c r="E7" s="1"/>
      <c r="F7" s="1"/>
      <c r="G7" s="1"/>
    </row>
    <row r="8" spans="1:7" x14ac:dyDescent="0.3">
      <c r="A8" s="5" t="s">
        <v>2</v>
      </c>
      <c r="B8" s="2">
        <v>11.433</v>
      </c>
      <c r="C8" s="2">
        <v>13.721</v>
      </c>
      <c r="D8" s="2">
        <v>15.146000000000001</v>
      </c>
      <c r="E8" s="2">
        <v>16.442</v>
      </c>
      <c r="F8" s="2">
        <v>17.617000000000001</v>
      </c>
      <c r="G8" s="2">
        <v>18.811</v>
      </c>
    </row>
    <row r="9" spans="1:7" x14ac:dyDescent="0.3">
      <c r="A9" s="5" t="s">
        <v>3</v>
      </c>
      <c r="B9" s="2"/>
      <c r="C9" s="2">
        <v>-0.52439999999999998</v>
      </c>
      <c r="D9" s="2">
        <v>-0.70569999999999999</v>
      </c>
      <c r="E9" s="2">
        <v>-0.24049999999999999</v>
      </c>
      <c r="F9" s="2">
        <v>0.46239999999999998</v>
      </c>
      <c r="G9" s="2">
        <v>1.1934</v>
      </c>
    </row>
    <row r="10" spans="1:7" x14ac:dyDescent="0.3">
      <c r="A10" s="5" t="s">
        <v>5</v>
      </c>
      <c r="B10" s="2">
        <f>+B8+B9</f>
        <v>11.433</v>
      </c>
      <c r="C10" s="2">
        <f t="shared" ref="C10:G10" si="2">+C8+C9</f>
        <v>13.1966</v>
      </c>
      <c r="D10" s="2">
        <f t="shared" si="2"/>
        <v>14.440300000000001</v>
      </c>
      <c r="E10" s="2">
        <f t="shared" si="2"/>
        <v>16.201499999999999</v>
      </c>
      <c r="F10" s="2">
        <f t="shared" si="2"/>
        <v>18.0794</v>
      </c>
      <c r="G10" s="2">
        <f t="shared" si="2"/>
        <v>20.0044</v>
      </c>
    </row>
    <row r="11" spans="1:7" x14ac:dyDescent="0.3">
      <c r="A11" s="5" t="s">
        <v>6</v>
      </c>
      <c r="B11" s="1">
        <f>+B10*100</f>
        <v>1143.3</v>
      </c>
      <c r="C11" s="1">
        <f t="shared" ref="C11:G11" si="3">+C10*100</f>
        <v>1319.66</v>
      </c>
      <c r="D11" s="1">
        <f t="shared" si="3"/>
        <v>1444.03</v>
      </c>
      <c r="E11" s="1">
        <f t="shared" si="3"/>
        <v>1620.1499999999999</v>
      </c>
      <c r="F11" s="1">
        <f t="shared" si="3"/>
        <v>1807.94</v>
      </c>
      <c r="G11" s="1">
        <f t="shared" si="3"/>
        <v>2000.44</v>
      </c>
    </row>
    <row r="12" spans="1:7" x14ac:dyDescent="0.3">
      <c r="A12" s="5"/>
      <c r="B12" s="1"/>
      <c r="C12" s="1"/>
      <c r="D12" s="1"/>
      <c r="E12" s="1"/>
      <c r="F12" s="1"/>
      <c r="G12" s="1"/>
    </row>
    <row r="13" spans="1:7" x14ac:dyDescent="0.3">
      <c r="A13" s="5" t="s">
        <v>7</v>
      </c>
      <c r="B13" s="1">
        <f>+B11+B6</f>
        <v>1195.57</v>
      </c>
      <c r="C13" s="1">
        <f t="shared" ref="C13:G13" si="4">+C11+C6</f>
        <v>1400.41</v>
      </c>
      <c r="D13" s="1">
        <f t="shared" si="4"/>
        <v>1531.3</v>
      </c>
      <c r="E13" s="1">
        <f t="shared" si="4"/>
        <v>1717.27</v>
      </c>
      <c r="F13" s="1">
        <f t="shared" si="4"/>
        <v>1914.2</v>
      </c>
      <c r="G13" s="1">
        <f t="shared" si="4"/>
        <v>2115.73</v>
      </c>
    </row>
    <row r="14" spans="1:7" x14ac:dyDescent="0.3">
      <c r="A14" s="5" t="s">
        <v>8</v>
      </c>
      <c r="B14" s="1">
        <f>+B13*12</f>
        <v>14346.84</v>
      </c>
      <c r="C14" s="1">
        <f t="shared" ref="C14:G14" si="5">+C13*12</f>
        <v>16804.920000000002</v>
      </c>
      <c r="D14" s="1">
        <f t="shared" si="5"/>
        <v>18375.599999999999</v>
      </c>
      <c r="E14" s="1">
        <f t="shared" si="5"/>
        <v>20607.239999999998</v>
      </c>
      <c r="F14" s="1">
        <f t="shared" si="5"/>
        <v>22970.400000000001</v>
      </c>
      <c r="G14" s="1">
        <f t="shared" si="5"/>
        <v>25388.760000000002</v>
      </c>
    </row>
    <row r="15" spans="1:7" x14ac:dyDescent="0.3">
      <c r="A15" s="5" t="s">
        <v>9</v>
      </c>
      <c r="B15" s="1"/>
      <c r="C15" s="1">
        <f>+C14-B14</f>
        <v>2458.0800000000017</v>
      </c>
      <c r="D15" s="1">
        <f t="shared" ref="D15:G15" si="6">+D14-C14</f>
        <v>1570.6799999999967</v>
      </c>
      <c r="E15" s="1">
        <f t="shared" si="6"/>
        <v>2231.6399999999994</v>
      </c>
      <c r="F15" s="1">
        <f t="shared" si="6"/>
        <v>2363.1600000000035</v>
      </c>
      <c r="G15" s="1">
        <f t="shared" si="6"/>
        <v>2418.3600000000006</v>
      </c>
    </row>
    <row r="16" spans="1:7" x14ac:dyDescent="0.3">
      <c r="A16" s="5" t="s">
        <v>10</v>
      </c>
      <c r="B16" s="1"/>
      <c r="C16" s="3">
        <f>+C15/B14</f>
        <v>0.17133250248835297</v>
      </c>
      <c r="D16" s="3">
        <f t="shared" ref="D16:G16" si="7">+D15/C14</f>
        <v>9.3465485107932469E-2</v>
      </c>
      <c r="E16" s="3">
        <f t="shared" si="7"/>
        <v>0.12144583034023376</v>
      </c>
      <c r="F16" s="3">
        <f t="shared" si="7"/>
        <v>0.11467620117977971</v>
      </c>
      <c r="G16" s="3">
        <f t="shared" si="7"/>
        <v>0.10528157977222863</v>
      </c>
    </row>
    <row r="17" spans="1:7" x14ac:dyDescent="0.3">
      <c r="A17" s="5"/>
      <c r="B17" s="1"/>
      <c r="C17" s="1"/>
      <c r="D17" s="1"/>
      <c r="E17" s="1"/>
      <c r="F17" s="1"/>
      <c r="G17" s="1"/>
    </row>
    <row r="18" spans="1:7" x14ac:dyDescent="0.3">
      <c r="A18" s="5" t="s">
        <v>11</v>
      </c>
      <c r="B18" s="1"/>
      <c r="C18" s="1"/>
      <c r="D18" s="1"/>
      <c r="E18" s="1"/>
      <c r="F18" s="1"/>
      <c r="G18" s="1">
        <f>+G14-B14</f>
        <v>11041.920000000002</v>
      </c>
    </row>
    <row r="19" spans="1:7" x14ac:dyDescent="0.3">
      <c r="A19" s="5" t="s">
        <v>10</v>
      </c>
      <c r="B19" s="1"/>
      <c r="C19" s="1"/>
      <c r="D19" s="1"/>
      <c r="E19" s="1"/>
      <c r="F19" s="1"/>
      <c r="G19" s="3">
        <f>+G18/B14</f>
        <v>0.76964125898107194</v>
      </c>
    </row>
    <row r="21" spans="1:7" x14ac:dyDescent="0.3">
      <c r="A21" s="5" t="s">
        <v>12</v>
      </c>
      <c r="B21" s="1">
        <f>+B14*5</f>
        <v>71734.2</v>
      </c>
    </row>
    <row r="22" spans="1:7" x14ac:dyDescent="0.3">
      <c r="A22" s="5" t="s">
        <v>13</v>
      </c>
      <c r="B22" s="1">
        <f>SUM(C14:G14)</f>
        <v>104146.92000000001</v>
      </c>
    </row>
    <row r="23" spans="1:7" x14ac:dyDescent="0.3">
      <c r="A23" s="5" t="s">
        <v>14</v>
      </c>
      <c r="B23" s="1">
        <f>+B22-B21</f>
        <v>32412.720000000016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2014-06-13T16:27:04Z</cp:lastPrinted>
  <dcterms:created xsi:type="dcterms:W3CDTF">2014-06-13T15:57:27Z</dcterms:created>
  <dcterms:modified xsi:type="dcterms:W3CDTF">2014-06-13T17:05:48Z</dcterms:modified>
</cp:coreProperties>
</file>