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2980" windowHeight="9264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24" i="1" l="1"/>
  <c r="B23" i="1"/>
  <c r="B22" i="1"/>
  <c r="B15" i="1"/>
  <c r="B14" i="1"/>
  <c r="G11" i="1"/>
  <c r="G12" i="1" s="1"/>
  <c r="F11" i="1"/>
  <c r="F12" i="1" s="1"/>
  <c r="E11" i="1"/>
  <c r="E12" i="1" s="1"/>
  <c r="D11" i="1"/>
  <c r="D12" i="1" s="1"/>
  <c r="C11" i="1"/>
  <c r="C12" i="1" s="1"/>
  <c r="G7" i="1"/>
  <c r="F7" i="1"/>
  <c r="E7" i="1"/>
  <c r="D7" i="1"/>
  <c r="C7" i="1"/>
  <c r="B12" i="1"/>
  <c r="B11" i="1"/>
  <c r="B7" i="1"/>
  <c r="D4" i="1"/>
  <c r="E4" i="1" s="1"/>
  <c r="F4" i="1" s="1"/>
  <c r="G4" i="1" s="1"/>
  <c r="C4" i="1"/>
  <c r="G14" i="1" l="1"/>
  <c r="G15" i="1" s="1"/>
  <c r="G19" i="1" s="1"/>
  <c r="G20" i="1" s="1"/>
  <c r="D14" i="1"/>
  <c r="D15" i="1" s="1"/>
  <c r="F14" i="1"/>
  <c r="F15" i="1" s="1"/>
  <c r="E14" i="1"/>
  <c r="E15" i="1" s="1"/>
  <c r="C14" i="1"/>
  <c r="C15" i="1" s="1"/>
  <c r="G16" i="1" l="1"/>
  <c r="G17" i="1" s="1"/>
  <c r="F16" i="1"/>
  <c r="F17" i="1" s="1"/>
  <c r="E16" i="1"/>
  <c r="E17" i="1" s="1"/>
  <c r="D16" i="1"/>
  <c r="D17" i="1" s="1"/>
  <c r="C16" i="1"/>
  <c r="C17" i="1" s="1"/>
</calcChain>
</file>

<file path=xl/sharedStrings.xml><?xml version="1.0" encoding="utf-8"?>
<sst xmlns="http://schemas.openxmlformats.org/spreadsheetml/2006/main" count="18" uniqueCount="16">
  <si>
    <t>Sample School Distribution Rate Calculations 2014-2019</t>
  </si>
  <si>
    <t>Monthly Fixed Charge</t>
  </si>
  <si>
    <t>Volumetric Rate</t>
  </si>
  <si>
    <t>Smoothing Rider</t>
  </si>
  <si>
    <t>Net Monthly Fixed</t>
  </si>
  <si>
    <t>Net Volumetric Rate</t>
  </si>
  <si>
    <t>Result at 100 KW</t>
  </si>
  <si>
    <t>Total Monthly Bill</t>
  </si>
  <si>
    <t>Annual Bill</t>
  </si>
  <si>
    <t>Increase over Prior Year</t>
  </si>
  <si>
    <t>Percentage</t>
  </si>
  <si>
    <t>Five Year Increase</t>
  </si>
  <si>
    <t>Revenue at Current Rates</t>
  </si>
  <si>
    <t>Proposed Revenue</t>
  </si>
  <si>
    <t>Increased Charge</t>
  </si>
  <si>
    <t>UGd Class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</si>
</sst>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&quot;$&quot;#,##0.00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165" fontId="0" fillId="0" borderId="0" xfId="0" applyNumberFormat="1"/>
    <xf numFmtId="10" fontId="0" fillId="0" borderId="0" xfId="0" applyNumberFormat="1"/>
    <xf numFmtId="0" fontId="1" fillId="0" borderId="0" xfId="0" applyFont="1" applyAlignment="1">
      <alignment horizontal="centerContinuous"/>
    </xf>
    <xf numFmtId="0" fontId="1" fillId="0" borderId="0" xfId="0" applyFont="1"/>
    <xf numFmtId="0" fontId="2" fillId="0" borderId="0" xfId="0" applyFont="1" applyAlignment="1">
      <alignment horizontal="centerContinuous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4"/>
  <sheetViews>
    <sheetView tabSelected="1" workbookViewId="0">
      <selection activeCell="J12" sqref="J12"/>
    </sheetView>
  </sheetViews>
  <sheetFormatPr defaultRowHeight="14.4" x14ac:dyDescent="0.3"/>
  <cols>
    <col min="1" max="1" width="22.44140625" customWidth="1"/>
    <col min="2" max="10" width="10.77734375" customWidth="1"/>
  </cols>
  <sheetData>
    <row r="2" spans="1:7" ht="18" x14ac:dyDescent="0.35">
      <c r="A2" s="6" t="s">
        <v>0</v>
      </c>
      <c r="B2" s="4"/>
      <c r="C2" s="4"/>
      <c r="D2" s="4"/>
      <c r="E2" s="4"/>
      <c r="F2" s="4"/>
      <c r="G2" s="4"/>
    </row>
    <row r="3" spans="1:7" ht="15" thickBot="1" x14ac:dyDescent="0.35"/>
    <row r="4" spans="1:7" ht="15" thickBot="1" x14ac:dyDescent="0.35">
      <c r="A4" s="7" t="s">
        <v>15</v>
      </c>
      <c r="B4" s="5">
        <v>2014</v>
      </c>
      <c r="C4" s="5">
        <f>+B4+1</f>
        <v>2015</v>
      </c>
      <c r="D4" s="5">
        <f t="shared" ref="D4:G4" si="0">+C4+1</f>
        <v>2016</v>
      </c>
      <c r="E4" s="5">
        <f t="shared" si="0"/>
        <v>2017</v>
      </c>
      <c r="F4" s="5">
        <f t="shared" si="0"/>
        <v>2018</v>
      </c>
      <c r="G4" s="5">
        <f t="shared" si="0"/>
        <v>2019</v>
      </c>
    </row>
    <row r="5" spans="1:7" x14ac:dyDescent="0.3">
      <c r="A5" s="5" t="s">
        <v>1</v>
      </c>
      <c r="B5" s="1">
        <v>28.71</v>
      </c>
      <c r="C5" s="1">
        <v>85.01</v>
      </c>
      <c r="D5" s="1">
        <v>92.91</v>
      </c>
      <c r="E5" s="1">
        <v>100.56</v>
      </c>
      <c r="F5" s="1">
        <v>106.14</v>
      </c>
      <c r="G5" s="1">
        <v>111.64</v>
      </c>
    </row>
    <row r="6" spans="1:7" x14ac:dyDescent="0.3">
      <c r="A6" s="5" t="s">
        <v>3</v>
      </c>
      <c r="B6" s="1"/>
      <c r="C6" s="1">
        <v>-3.25</v>
      </c>
      <c r="D6" s="1">
        <v>-4.33</v>
      </c>
      <c r="E6" s="1">
        <v>-1.47</v>
      </c>
      <c r="F6" s="1">
        <v>2.79</v>
      </c>
      <c r="G6" s="1">
        <v>7.08</v>
      </c>
    </row>
    <row r="7" spans="1:7" x14ac:dyDescent="0.3">
      <c r="A7" s="5" t="s">
        <v>4</v>
      </c>
      <c r="B7" s="1">
        <f>+B5+B6</f>
        <v>28.71</v>
      </c>
      <c r="C7" s="1">
        <f t="shared" ref="C7:G7" si="1">+C5+C6</f>
        <v>81.760000000000005</v>
      </c>
      <c r="D7" s="1">
        <f t="shared" si="1"/>
        <v>88.58</v>
      </c>
      <c r="E7" s="1">
        <f t="shared" si="1"/>
        <v>99.09</v>
      </c>
      <c r="F7" s="1">
        <f t="shared" si="1"/>
        <v>108.93</v>
      </c>
      <c r="G7" s="1">
        <f t="shared" si="1"/>
        <v>118.72</v>
      </c>
    </row>
    <row r="8" spans="1:7" x14ac:dyDescent="0.3">
      <c r="A8" s="5"/>
      <c r="B8" s="1"/>
      <c r="C8" s="1"/>
      <c r="D8" s="1"/>
      <c r="E8" s="1"/>
      <c r="F8" s="1"/>
      <c r="G8" s="1"/>
    </row>
    <row r="9" spans="1:7" x14ac:dyDescent="0.3">
      <c r="A9" s="5" t="s">
        <v>2</v>
      </c>
      <c r="B9" s="2">
        <v>6.9349999999999996</v>
      </c>
      <c r="C9" s="2">
        <v>7.859</v>
      </c>
      <c r="D9" s="2">
        <v>8.6489999999999991</v>
      </c>
      <c r="E9" s="2">
        <v>9.3829999999999991</v>
      </c>
      <c r="F9" s="2">
        <v>10.045</v>
      </c>
      <c r="G9" s="2">
        <v>10.721</v>
      </c>
    </row>
    <row r="10" spans="1:7" x14ac:dyDescent="0.3">
      <c r="A10" s="5" t="s">
        <v>3</v>
      </c>
      <c r="B10" s="2"/>
      <c r="C10" s="2">
        <v>-0.3004</v>
      </c>
      <c r="D10" s="2">
        <v>-0.40300000000000002</v>
      </c>
      <c r="E10" s="2">
        <v>-0.13730000000000001</v>
      </c>
      <c r="F10" s="2">
        <v>0.26369999999999999</v>
      </c>
      <c r="G10" s="2">
        <v>0.68020000000000003</v>
      </c>
    </row>
    <row r="11" spans="1:7" x14ac:dyDescent="0.3">
      <c r="A11" s="5" t="s">
        <v>5</v>
      </c>
      <c r="B11" s="2">
        <f>+B9+B10</f>
        <v>6.9349999999999996</v>
      </c>
      <c r="C11" s="2">
        <f t="shared" ref="C11:G11" si="2">+C9+C10</f>
        <v>7.5586000000000002</v>
      </c>
      <c r="D11" s="2">
        <f t="shared" si="2"/>
        <v>8.2459999999999987</v>
      </c>
      <c r="E11" s="2">
        <f t="shared" si="2"/>
        <v>9.2456999999999994</v>
      </c>
      <c r="F11" s="2">
        <f t="shared" si="2"/>
        <v>10.3087</v>
      </c>
      <c r="G11" s="2">
        <f t="shared" si="2"/>
        <v>11.401199999999999</v>
      </c>
    </row>
    <row r="12" spans="1:7" x14ac:dyDescent="0.3">
      <c r="A12" s="5" t="s">
        <v>6</v>
      </c>
      <c r="B12" s="1">
        <f>+B11*100</f>
        <v>693.5</v>
      </c>
      <c r="C12" s="1">
        <f t="shared" ref="C12:G12" si="3">+C11*100</f>
        <v>755.86</v>
      </c>
      <c r="D12" s="1">
        <f t="shared" si="3"/>
        <v>824.59999999999991</v>
      </c>
      <c r="E12" s="1">
        <f t="shared" si="3"/>
        <v>924.56999999999994</v>
      </c>
      <c r="F12" s="1">
        <f t="shared" si="3"/>
        <v>1030.8699999999999</v>
      </c>
      <c r="G12" s="1">
        <f t="shared" si="3"/>
        <v>1140.1199999999999</v>
      </c>
    </row>
    <row r="13" spans="1:7" x14ac:dyDescent="0.3">
      <c r="A13" s="5"/>
      <c r="B13" s="1"/>
      <c r="C13" s="1"/>
      <c r="D13" s="1"/>
      <c r="E13" s="1"/>
      <c r="F13" s="1"/>
      <c r="G13" s="1"/>
    </row>
    <row r="14" spans="1:7" x14ac:dyDescent="0.3">
      <c r="A14" s="5" t="s">
        <v>7</v>
      </c>
      <c r="B14" s="1">
        <f>+B12+B7</f>
        <v>722.21</v>
      </c>
      <c r="C14" s="1">
        <f t="shared" ref="C14:G14" si="4">+C12+C7</f>
        <v>837.62</v>
      </c>
      <c r="D14" s="1">
        <f t="shared" si="4"/>
        <v>913.18</v>
      </c>
      <c r="E14" s="1">
        <f t="shared" si="4"/>
        <v>1023.66</v>
      </c>
      <c r="F14" s="1">
        <f t="shared" si="4"/>
        <v>1139.8</v>
      </c>
      <c r="G14" s="1">
        <f t="shared" si="4"/>
        <v>1258.8399999999999</v>
      </c>
    </row>
    <row r="15" spans="1:7" x14ac:dyDescent="0.3">
      <c r="A15" s="5" t="s">
        <v>8</v>
      </c>
      <c r="B15" s="1">
        <f>+B14*12</f>
        <v>8666.52</v>
      </c>
      <c r="C15" s="1">
        <f t="shared" ref="C15:G15" si="5">+C14*12</f>
        <v>10051.44</v>
      </c>
      <c r="D15" s="1">
        <f t="shared" si="5"/>
        <v>10958.16</v>
      </c>
      <c r="E15" s="1">
        <f t="shared" si="5"/>
        <v>12283.92</v>
      </c>
      <c r="F15" s="1">
        <f t="shared" si="5"/>
        <v>13677.599999999999</v>
      </c>
      <c r="G15" s="1">
        <f t="shared" si="5"/>
        <v>15106.079999999998</v>
      </c>
    </row>
    <row r="16" spans="1:7" x14ac:dyDescent="0.3">
      <c r="A16" s="5" t="s">
        <v>9</v>
      </c>
      <c r="B16" s="1"/>
      <c r="C16" s="1">
        <f>+C15-B15</f>
        <v>1384.92</v>
      </c>
      <c r="D16" s="1">
        <f t="shared" ref="D16:G16" si="6">+D15-C15</f>
        <v>906.71999999999935</v>
      </c>
      <c r="E16" s="1">
        <f t="shared" si="6"/>
        <v>1325.7600000000002</v>
      </c>
      <c r="F16" s="1">
        <f t="shared" si="6"/>
        <v>1393.6799999999985</v>
      </c>
      <c r="G16" s="1">
        <f t="shared" si="6"/>
        <v>1428.4799999999996</v>
      </c>
    </row>
    <row r="17" spans="1:7" x14ac:dyDescent="0.3">
      <c r="A17" s="5" t="s">
        <v>10</v>
      </c>
      <c r="B17" s="1"/>
      <c r="C17" s="3">
        <f>+C16/B15</f>
        <v>0.15980116586588389</v>
      </c>
      <c r="D17" s="3">
        <f t="shared" ref="D17:G17" si="7">+D16/C15</f>
        <v>9.0207970201284529E-2</v>
      </c>
      <c r="E17" s="3">
        <f t="shared" si="7"/>
        <v>0.12098381480102501</v>
      </c>
      <c r="F17" s="3">
        <f t="shared" si="7"/>
        <v>0.11345563956782513</v>
      </c>
      <c r="G17" s="3">
        <f t="shared" si="7"/>
        <v>0.10443937532900507</v>
      </c>
    </row>
    <row r="18" spans="1:7" x14ac:dyDescent="0.3">
      <c r="A18" s="5"/>
      <c r="B18" s="1"/>
      <c r="C18" s="1"/>
      <c r="D18" s="1"/>
      <c r="E18" s="1"/>
      <c r="F18" s="1"/>
      <c r="G18" s="1"/>
    </row>
    <row r="19" spans="1:7" x14ac:dyDescent="0.3">
      <c r="A19" s="5" t="s">
        <v>11</v>
      </c>
      <c r="B19" s="1"/>
      <c r="C19" s="1"/>
      <c r="D19" s="1"/>
      <c r="E19" s="1"/>
      <c r="F19" s="1"/>
      <c r="G19" s="1">
        <f>+G15-B15</f>
        <v>6439.5599999999977</v>
      </c>
    </row>
    <row r="20" spans="1:7" x14ac:dyDescent="0.3">
      <c r="A20" s="5" t="s">
        <v>10</v>
      </c>
      <c r="B20" s="1"/>
      <c r="C20" s="1"/>
      <c r="D20" s="1"/>
      <c r="E20" s="1"/>
      <c r="F20" s="1"/>
      <c r="G20" s="3">
        <f>+G19/B15</f>
        <v>0.74303872834771023</v>
      </c>
    </row>
    <row r="22" spans="1:7" x14ac:dyDescent="0.3">
      <c r="A22" s="5" t="s">
        <v>12</v>
      </c>
      <c r="B22" s="1">
        <f>+B15*5</f>
        <v>43332.600000000006</v>
      </c>
    </row>
    <row r="23" spans="1:7" x14ac:dyDescent="0.3">
      <c r="A23" s="5" t="s">
        <v>13</v>
      </c>
      <c r="B23" s="1">
        <f>SUM(C15:G15)</f>
        <v>62077.2</v>
      </c>
    </row>
    <row r="24" spans="1:7" x14ac:dyDescent="0.3">
      <c r="A24" s="5" t="s">
        <v>14</v>
      </c>
      <c r="B24" s="1">
        <f>+B23-B22</f>
        <v>18744.599999999991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JCS</dc:creator>
  <cp:lastModifiedBy>JCS</cp:lastModifiedBy>
  <dcterms:created xsi:type="dcterms:W3CDTF">2014-06-13T15:57:27Z</dcterms:created>
  <dcterms:modified xsi:type="dcterms:W3CDTF">2014-06-13T16:29:04Z</dcterms:modified>
</cp:coreProperties>
</file>